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物流运输报价清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<sst xmlns="http://schemas.openxmlformats.org/spreadsheetml/2006/main" count="198" uniqueCount="109">
  <si>
    <t>2024年光伏独立供电增容扩建项目物流运输报价清单（甘孜、阿坝、凉山）</t>
  </si>
  <si>
    <t>序号</t>
  </si>
  <si>
    <t>起点</t>
  </si>
  <si>
    <t>终点</t>
  </si>
  <si>
    <t>运距（至乡）km</t>
  </si>
  <si>
    <t>设备/材料名称</t>
  </si>
  <si>
    <t>型号/规格</t>
  </si>
  <si>
    <t>单位</t>
  </si>
  <si>
    <t>需求数量</t>
  </si>
  <si>
    <t>预计装车容量</t>
  </si>
  <si>
    <t>所需车次</t>
  </si>
  <si>
    <t>含税单价/元</t>
  </si>
  <si>
    <t>含税合计/元</t>
  </si>
  <si>
    <t>其中运输保险费/元</t>
  </si>
  <si>
    <t>备注</t>
  </si>
  <si>
    <t>自贡沿滩区库房</t>
  </si>
  <si>
    <t>木里县中转库房/理塘县中转库</t>
  </si>
  <si>
    <t>组件（片）</t>
  </si>
  <si>
    <t>单晶 540Wp</t>
  </si>
  <si>
    <t>块</t>
  </si>
  <si>
    <t>13米货车转运</t>
  </si>
  <si>
    <t>支架（套）</t>
  </si>
  <si>
    <t>2*8镀锌钢支架</t>
  </si>
  <si>
    <t>套</t>
  </si>
  <si>
    <t>6.8米货车转运</t>
  </si>
  <si>
    <t>电控柜</t>
  </si>
  <si>
    <t>30kW</t>
  </si>
  <si>
    <t>面</t>
  </si>
  <si>
    <t>50kW</t>
  </si>
  <si>
    <t>100kW</t>
  </si>
  <si>
    <t>150kW</t>
  </si>
  <si>
    <t>电池柜</t>
  </si>
  <si>
    <t>118kWh</t>
  </si>
  <si>
    <t>215kWh</t>
  </si>
  <si>
    <t>241kWh</t>
  </si>
  <si>
    <t>电池柜（钠电）</t>
  </si>
  <si>
    <t>115kWh</t>
  </si>
  <si>
    <t>Power Cube</t>
  </si>
  <si>
    <t>100kW/241kWh</t>
  </si>
  <si>
    <t>MPPT</t>
  </si>
  <si>
    <t>40KW</t>
  </si>
  <si>
    <t>台</t>
  </si>
  <si>
    <t>/</t>
  </si>
  <si>
    <t>6.8m货车转运</t>
  </si>
  <si>
    <t>直流汇流箱</t>
  </si>
  <si>
    <t>4进1出</t>
  </si>
  <si>
    <t>6进1出</t>
  </si>
  <si>
    <t>8进1出</t>
  </si>
  <si>
    <t>电能计量箱</t>
  </si>
  <si>
    <t>材质:非金属</t>
  </si>
  <si>
    <t>只</t>
  </si>
  <si>
    <t>交流配电箱</t>
  </si>
  <si>
    <t>2汇1,400Vac，100kVA</t>
  </si>
  <si>
    <t>2汇2,400Vac，100kVA</t>
  </si>
  <si>
    <t>2汇1,400Vac，300kVA</t>
  </si>
  <si>
    <t>2汇2,400Vac，300kVA</t>
  </si>
  <si>
    <t>3汇1,400Vac，300kVA</t>
  </si>
  <si>
    <t>直流电缆</t>
  </si>
  <si>
    <t>PV1-F-1800V 1×4mm2</t>
  </si>
  <si>
    <t>m</t>
  </si>
  <si>
    <t>13m货车转运</t>
  </si>
  <si>
    <t>低压直流电缆</t>
  </si>
  <si>
    <t>ZRC-YJV22-0.6/1kV 2x50</t>
  </si>
  <si>
    <t>1kV架空绝缘线</t>
  </si>
  <si>
    <t>JKLYJ-1kV-35</t>
  </si>
  <si>
    <t>JKLYJ-1kV-50</t>
  </si>
  <si>
    <t>JKLYJ-1kV-70</t>
  </si>
  <si>
    <t>铝塑线</t>
  </si>
  <si>
    <t>BLV-16</t>
  </si>
  <si>
    <t>电力电缆</t>
  </si>
  <si>
    <t>ZC-YJV22-0.6/1kV-3*35+1*16</t>
  </si>
  <si>
    <t>ZC-YJV22-0.6/1kV-3*70+1*35</t>
  </si>
  <si>
    <t>ZC-YJV22-0.6/1kV-3*120+1*70</t>
  </si>
  <si>
    <t>ZC-YJV22-0.6/1kV-3*185+1*95</t>
  </si>
  <si>
    <t>木里县</t>
  </si>
  <si>
    <t>木里县各站点所在乡镇</t>
  </si>
  <si>
    <t>锥形水泥杆</t>
  </si>
  <si>
    <t>Φ150×8m，整根</t>
  </si>
  <si>
    <t>根</t>
  </si>
  <si>
    <t>Φ150×10m，整根</t>
  </si>
  <si>
    <t>理塘县</t>
  </si>
  <si>
    <t>理塘县各站点及麦日乡站点所在乡镇</t>
  </si>
  <si>
    <t>站点（具体查看明细表）</t>
  </si>
  <si>
    <t>Φ150×8m，整根（Φ150×10m，整根）</t>
  </si>
  <si>
    <t>6.8m随车吊</t>
  </si>
  <si>
    <t>各站点</t>
  </si>
  <si>
    <t>甲供材及设备</t>
  </si>
  <si>
    <t>储能柜、电缆配电箱等</t>
  </si>
  <si>
    <t>其中：组件转运37车次、储能设备转运99车次，其他10车次；吊车班次为预估，投标方自行考虑。</t>
  </si>
  <si>
    <t>4.2米货车转运</t>
  </si>
  <si>
    <t>吊车，按照3个月考虑</t>
  </si>
  <si>
    <t>自贡沿滩区中心库</t>
  </si>
  <si>
    <t>壤塘县库房</t>
  </si>
  <si>
    <t>户用光伏组件</t>
  </si>
  <si>
    <t>540wp</t>
  </si>
  <si>
    <t>张</t>
  </si>
  <si>
    <t>户储一体机</t>
  </si>
  <si>
    <t>1.逆变器包装尺寸：585*425*310mm，包装毛重26Kg。
2.电池包包装尺寸：720*520*385mm，包装毛重75Kg。（电池包托盘尺寸1100*800mm，每个拖盘放8台电池包）
3.一套胡处设备包括1台逆变器，1台电池包。</t>
  </si>
  <si>
    <t>电缆及辅材</t>
  </si>
  <si>
    <t>4mm²直流光伏电缆</t>
  </si>
  <si>
    <t>米</t>
  </si>
  <si>
    <t>光伏支架</t>
  </si>
  <si>
    <t>1*4</t>
  </si>
  <si>
    <t>壤塘县上杜柯乡、蒲西乡、宗科乡</t>
  </si>
  <si>
    <t>户用设备材料</t>
  </si>
  <si>
    <t>中转库租赁、安保费（2处，按照3个月考虑）</t>
  </si>
  <si>
    <t>中转库装卸货费用</t>
  </si>
  <si>
    <t>合计/元</t>
  </si>
  <si>
    <t>注：
1、甲供材（电线杆）到达中转库，卸货费由运输单位承担，在报价中综合考虑。
2、所有甲供材到达施工站点后的卸货，均由施工方承担。
3、中转库租赁费、安保费及装卸卸车费，由运输单位承担，在报价中综合考虑。
4、保险费油费等均由运输单位承担，在报价中综合考虑。
5、报价单位自行链接表格公式，并对此负责。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</si>
</sst>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zoomScale="85" zoomScaleNormal="85" workbookViewId="0">
      <selection activeCell="Q42" sqref="Q42"/>
    </sheetView>
  </sheetViews>
  <sheetFormatPr defaultColWidth="9" defaultRowHeight="13.5"/>
  <cols>
    <col min="1" max="1" width="9" style="1"/>
    <col min="2" max="2" width="13" style="2" customWidth="1"/>
    <col min="3" max="3" width="13" style="1" customWidth="1"/>
    <col min="4" max="4" width="12" style="1" customWidth="1"/>
    <col min="5" max="5" width="17.5083333333333" style="1" customWidth="1"/>
    <col min="6" max="6" width="32.5583333333333" customWidth="1"/>
    <col min="7" max="8" width="9.88333333333333" customWidth="1"/>
    <col min="9" max="9" width="11.75" customWidth="1"/>
    <col min="10" max="10" width="10" customWidth="1"/>
    <col min="11" max="11" width="14.75" customWidth="1"/>
    <col min="12" max="13" width="14.6666666666667" customWidth="1"/>
    <col min="14" max="14" width="17.225" customWidth="1"/>
    <col min="15" max="15" width="13.6666666666667" customWidth="1"/>
  </cols>
  <sheetData>
    <row r="1" ht="4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" customHeight="1" spans="1:14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ht="22" customHeight="1" spans="1:14">
      <c r="A3" s="6">
        <v>1</v>
      </c>
      <c r="B3" s="7" t="s">
        <v>15</v>
      </c>
      <c r="C3" s="7" t="s">
        <v>16</v>
      </c>
      <c r="D3" s="8">
        <v>700</v>
      </c>
      <c r="E3" s="9" t="s">
        <v>17</v>
      </c>
      <c r="F3" s="10" t="s">
        <v>18</v>
      </c>
      <c r="G3" s="10" t="s">
        <v>19</v>
      </c>
      <c r="H3" s="11">
        <v>5744</v>
      </c>
      <c r="I3" s="10">
        <f>620</f>
        <v>620</v>
      </c>
      <c r="J3" s="8">
        <v>10</v>
      </c>
      <c r="K3" s="8">
        <v>0</v>
      </c>
      <c r="L3" s="8">
        <f>K3*J3</f>
        <v>0</v>
      </c>
      <c r="M3" s="8"/>
      <c r="N3" s="23" t="s">
        <v>20</v>
      </c>
    </row>
    <row r="4" ht="22" customHeight="1" spans="1:14">
      <c r="A4" s="6">
        <v>2</v>
      </c>
      <c r="B4" s="7"/>
      <c r="C4" s="7"/>
      <c r="D4" s="8"/>
      <c r="E4" s="10" t="s">
        <v>21</v>
      </c>
      <c r="F4" s="10" t="s">
        <v>22</v>
      </c>
      <c r="G4" s="10" t="s">
        <v>23</v>
      </c>
      <c r="H4" s="11">
        <v>359</v>
      </c>
      <c r="I4" s="10">
        <v>17</v>
      </c>
      <c r="J4" s="9">
        <v>22</v>
      </c>
      <c r="K4" s="8">
        <v>0</v>
      </c>
      <c r="L4" s="8">
        <f>K4*J4</f>
        <v>0</v>
      </c>
      <c r="M4" s="8"/>
      <c r="N4" s="23" t="s">
        <v>24</v>
      </c>
    </row>
    <row r="5" ht="22" customHeight="1" spans="1:14">
      <c r="A5" s="6">
        <v>3</v>
      </c>
      <c r="B5" s="7"/>
      <c r="C5" s="7"/>
      <c r="D5" s="8"/>
      <c r="E5" s="10" t="s">
        <v>25</v>
      </c>
      <c r="F5" s="10" t="s">
        <v>26</v>
      </c>
      <c r="G5" s="10" t="s">
        <v>27</v>
      </c>
      <c r="H5" s="11">
        <v>17</v>
      </c>
      <c r="I5" s="10">
        <v>7</v>
      </c>
      <c r="J5" s="10">
        <v>28</v>
      </c>
      <c r="K5" s="10">
        <v>0</v>
      </c>
      <c r="L5" s="10">
        <f>K5*J5</f>
        <v>0</v>
      </c>
      <c r="M5" s="10"/>
      <c r="N5" s="10" t="s">
        <v>20</v>
      </c>
    </row>
    <row r="6" ht="22" customHeight="1" spans="1:14">
      <c r="A6" s="6">
        <v>4</v>
      </c>
      <c r="B6" s="7"/>
      <c r="C6" s="7"/>
      <c r="D6" s="8"/>
      <c r="E6" s="10" t="s">
        <v>25</v>
      </c>
      <c r="F6" s="10" t="s">
        <v>28</v>
      </c>
      <c r="G6" s="10" t="s">
        <v>27</v>
      </c>
      <c r="H6" s="11">
        <v>4</v>
      </c>
      <c r="I6" s="10"/>
      <c r="J6" s="10"/>
      <c r="K6" s="10"/>
      <c r="L6" s="10"/>
      <c r="M6" s="10"/>
      <c r="N6" s="10"/>
    </row>
    <row r="7" ht="22" customHeight="1" spans="1:14">
      <c r="A7" s="6">
        <v>5</v>
      </c>
      <c r="B7" s="7"/>
      <c r="C7" s="7"/>
      <c r="D7" s="8"/>
      <c r="E7" s="10" t="s">
        <v>25</v>
      </c>
      <c r="F7" s="10" t="s">
        <v>29</v>
      </c>
      <c r="G7" s="10" t="s">
        <v>27</v>
      </c>
      <c r="H7" s="11">
        <v>8</v>
      </c>
      <c r="I7" s="10"/>
      <c r="J7" s="10"/>
      <c r="K7" s="10"/>
      <c r="L7" s="10"/>
      <c r="M7" s="10"/>
      <c r="N7" s="10"/>
    </row>
    <row r="8" ht="22" customHeight="1" spans="1:14">
      <c r="A8" s="6">
        <v>6</v>
      </c>
      <c r="B8" s="7"/>
      <c r="C8" s="7"/>
      <c r="D8" s="8"/>
      <c r="E8" s="8" t="s">
        <v>25</v>
      </c>
      <c r="F8" s="8" t="s">
        <v>30</v>
      </c>
      <c r="G8" s="8" t="s">
        <v>27</v>
      </c>
      <c r="H8" s="8">
        <v>15</v>
      </c>
      <c r="I8" s="10"/>
      <c r="J8" s="10"/>
      <c r="K8" s="10"/>
      <c r="L8" s="10"/>
      <c r="M8" s="10"/>
      <c r="N8" s="10"/>
    </row>
    <row r="9" ht="22" customHeight="1" spans="1:14">
      <c r="A9" s="6">
        <v>7</v>
      </c>
      <c r="B9" s="7"/>
      <c r="C9" s="7"/>
      <c r="D9" s="8"/>
      <c r="E9" s="8" t="s">
        <v>31</v>
      </c>
      <c r="F9" s="8" t="s">
        <v>32</v>
      </c>
      <c r="G9" s="8" t="s">
        <v>27</v>
      </c>
      <c r="H9" s="8">
        <v>46</v>
      </c>
      <c r="I9" s="10"/>
      <c r="J9" s="10"/>
      <c r="K9" s="10"/>
      <c r="L9" s="10"/>
      <c r="M9" s="10"/>
      <c r="N9" s="10"/>
    </row>
    <row r="10" ht="22" customHeight="1" spans="1:14">
      <c r="A10" s="6">
        <v>8</v>
      </c>
      <c r="B10" s="7"/>
      <c r="C10" s="7"/>
      <c r="D10" s="8"/>
      <c r="E10" s="10" t="s">
        <v>31</v>
      </c>
      <c r="F10" s="10" t="s">
        <v>33</v>
      </c>
      <c r="G10" s="10" t="s">
        <v>27</v>
      </c>
      <c r="H10" s="10">
        <v>41</v>
      </c>
      <c r="I10" s="10"/>
      <c r="J10" s="10"/>
      <c r="K10" s="10"/>
      <c r="L10" s="10"/>
      <c r="M10" s="10"/>
      <c r="N10" s="10"/>
    </row>
    <row r="11" ht="22" customHeight="1" spans="1:14">
      <c r="A11" s="6">
        <v>9</v>
      </c>
      <c r="B11" s="7"/>
      <c r="C11" s="7"/>
      <c r="D11" s="8"/>
      <c r="E11" s="12" t="s">
        <v>31</v>
      </c>
      <c r="F11" s="12" t="s">
        <v>34</v>
      </c>
      <c r="G11" s="8" t="s">
        <v>27</v>
      </c>
      <c r="H11" s="8">
        <v>46</v>
      </c>
      <c r="I11" s="10"/>
      <c r="J11" s="10"/>
      <c r="K11" s="10"/>
      <c r="L11" s="10"/>
      <c r="M11" s="10"/>
      <c r="N11" s="10"/>
    </row>
    <row r="12" ht="22" customHeight="1" spans="1:14">
      <c r="A12" s="6">
        <v>10</v>
      </c>
      <c r="B12" s="7"/>
      <c r="C12" s="7"/>
      <c r="D12" s="8"/>
      <c r="E12" s="13" t="s">
        <v>35</v>
      </c>
      <c r="F12" s="13" t="s">
        <v>36</v>
      </c>
      <c r="G12" s="8" t="s">
        <v>27</v>
      </c>
      <c r="H12" s="8">
        <v>4</v>
      </c>
      <c r="I12" s="10"/>
      <c r="J12" s="10"/>
      <c r="K12" s="10"/>
      <c r="L12" s="10"/>
      <c r="M12" s="10"/>
      <c r="N12" s="10"/>
    </row>
    <row r="13" ht="22" customHeight="1" spans="1:14">
      <c r="A13" s="6">
        <v>11</v>
      </c>
      <c r="B13" s="7"/>
      <c r="C13" s="7"/>
      <c r="D13" s="8"/>
      <c r="E13" s="8" t="s">
        <v>37</v>
      </c>
      <c r="F13" s="8" t="s">
        <v>38</v>
      </c>
      <c r="G13" s="8" t="s">
        <v>27</v>
      </c>
      <c r="H13" s="8">
        <v>16</v>
      </c>
      <c r="I13" s="10"/>
      <c r="J13" s="10"/>
      <c r="K13" s="10"/>
      <c r="L13" s="10"/>
      <c r="M13" s="10"/>
      <c r="N13" s="10"/>
    </row>
    <row r="14" ht="22" customHeight="1" spans="1:14">
      <c r="A14" s="6">
        <v>12</v>
      </c>
      <c r="B14" s="7"/>
      <c r="C14" s="7"/>
      <c r="D14" s="8"/>
      <c r="E14" s="8" t="s">
        <v>39</v>
      </c>
      <c r="F14" s="8" t="s">
        <v>40</v>
      </c>
      <c r="G14" s="8" t="s">
        <v>41</v>
      </c>
      <c r="H14" s="8">
        <v>18</v>
      </c>
      <c r="I14" s="8" t="s">
        <v>42</v>
      </c>
      <c r="J14" s="8">
        <v>5</v>
      </c>
      <c r="K14" s="8">
        <v>0</v>
      </c>
      <c r="L14" s="8">
        <f>K14*J14</f>
        <v>0</v>
      </c>
      <c r="M14" s="8"/>
      <c r="N14" s="8" t="s">
        <v>43</v>
      </c>
    </row>
    <row r="15" ht="22" customHeight="1" spans="1:14">
      <c r="A15" s="6">
        <v>13</v>
      </c>
      <c r="B15" s="7"/>
      <c r="C15" s="7"/>
      <c r="D15" s="8"/>
      <c r="E15" s="8" t="s">
        <v>44</v>
      </c>
      <c r="F15" s="8" t="s">
        <v>45</v>
      </c>
      <c r="G15" s="8" t="s">
        <v>41</v>
      </c>
      <c r="H15" s="8">
        <v>27</v>
      </c>
      <c r="I15" s="8"/>
      <c r="J15" s="8"/>
      <c r="K15" s="8"/>
      <c r="L15" s="8"/>
      <c r="M15" s="8"/>
      <c r="N15" s="8"/>
    </row>
    <row r="16" ht="22" customHeight="1" spans="1:14">
      <c r="A16" s="6">
        <v>14</v>
      </c>
      <c r="B16" s="7"/>
      <c r="C16" s="7"/>
      <c r="D16" s="8"/>
      <c r="E16" s="8" t="s">
        <v>44</v>
      </c>
      <c r="F16" s="8" t="s">
        <v>46</v>
      </c>
      <c r="G16" s="8" t="s">
        <v>41</v>
      </c>
      <c r="H16" s="8">
        <v>53</v>
      </c>
      <c r="I16" s="8"/>
      <c r="J16" s="8"/>
      <c r="K16" s="8"/>
      <c r="L16" s="8"/>
      <c r="M16" s="8"/>
      <c r="N16" s="8"/>
    </row>
    <row r="17" ht="22" customHeight="1" spans="1:14">
      <c r="A17" s="6">
        <v>15</v>
      </c>
      <c r="B17" s="7"/>
      <c r="C17" s="7"/>
      <c r="D17" s="8"/>
      <c r="E17" s="8" t="s">
        <v>44</v>
      </c>
      <c r="F17" s="8" t="s">
        <v>47</v>
      </c>
      <c r="G17" s="8" t="s">
        <v>41</v>
      </c>
      <c r="H17" s="8">
        <v>3</v>
      </c>
      <c r="I17" s="8"/>
      <c r="J17" s="8"/>
      <c r="K17" s="8"/>
      <c r="L17" s="8"/>
      <c r="M17" s="8"/>
      <c r="N17" s="8"/>
    </row>
    <row r="18" ht="22" customHeight="1" spans="1:14">
      <c r="A18" s="6">
        <v>16</v>
      </c>
      <c r="B18" s="7"/>
      <c r="C18" s="7"/>
      <c r="D18" s="8"/>
      <c r="E18" s="8" t="s">
        <v>48</v>
      </c>
      <c r="F18" s="8" t="s">
        <v>49</v>
      </c>
      <c r="G18" s="8" t="s">
        <v>50</v>
      </c>
      <c r="H18" s="8">
        <v>1587</v>
      </c>
      <c r="I18" s="8"/>
      <c r="J18" s="8"/>
      <c r="K18" s="8"/>
      <c r="L18" s="8"/>
      <c r="M18" s="8"/>
      <c r="N18" s="8"/>
    </row>
    <row r="19" ht="22" customHeight="1" spans="1:14">
      <c r="A19" s="6">
        <v>17</v>
      </c>
      <c r="B19" s="7"/>
      <c r="C19" s="7"/>
      <c r="D19" s="8"/>
      <c r="E19" s="8" t="s">
        <v>51</v>
      </c>
      <c r="F19" s="8" t="s">
        <v>52</v>
      </c>
      <c r="G19" s="8" t="s">
        <v>41</v>
      </c>
      <c r="H19" s="8">
        <v>2</v>
      </c>
      <c r="I19" s="8"/>
      <c r="J19" s="8"/>
      <c r="K19" s="8"/>
      <c r="L19" s="8"/>
      <c r="M19" s="8"/>
      <c r="N19" s="8"/>
    </row>
    <row r="20" ht="22" customHeight="1" spans="1:14">
      <c r="A20" s="6">
        <v>18</v>
      </c>
      <c r="B20" s="7"/>
      <c r="C20" s="7"/>
      <c r="D20" s="8"/>
      <c r="E20" s="8" t="s">
        <v>51</v>
      </c>
      <c r="F20" s="8" t="s">
        <v>53</v>
      </c>
      <c r="G20" s="8" t="s">
        <v>41</v>
      </c>
      <c r="H20" s="8">
        <v>2</v>
      </c>
      <c r="I20" s="8"/>
      <c r="J20" s="8"/>
      <c r="K20" s="8"/>
      <c r="L20" s="8"/>
      <c r="M20" s="8"/>
      <c r="N20" s="8"/>
    </row>
    <row r="21" ht="22" customHeight="1" spans="1:14">
      <c r="A21" s="6">
        <v>19</v>
      </c>
      <c r="B21" s="7"/>
      <c r="C21" s="7"/>
      <c r="D21" s="8"/>
      <c r="E21" s="8" t="s">
        <v>51</v>
      </c>
      <c r="F21" s="8" t="s">
        <v>54</v>
      </c>
      <c r="G21" s="8" t="s">
        <v>41</v>
      </c>
      <c r="H21" s="8">
        <v>24</v>
      </c>
      <c r="I21" s="8"/>
      <c r="J21" s="8"/>
      <c r="K21" s="8"/>
      <c r="L21" s="8"/>
      <c r="M21" s="8"/>
      <c r="N21" s="8"/>
    </row>
    <row r="22" ht="22" customHeight="1" spans="1:14">
      <c r="A22" s="6">
        <v>20</v>
      </c>
      <c r="B22" s="7"/>
      <c r="C22" s="7"/>
      <c r="D22" s="8"/>
      <c r="E22" s="8" t="s">
        <v>51</v>
      </c>
      <c r="F22" s="8" t="s">
        <v>55</v>
      </c>
      <c r="G22" s="8" t="s">
        <v>41</v>
      </c>
      <c r="H22" s="8">
        <v>7</v>
      </c>
      <c r="I22" s="8"/>
      <c r="J22" s="8"/>
      <c r="K22" s="8"/>
      <c r="L22" s="8"/>
      <c r="M22" s="8"/>
      <c r="N22" s="8"/>
    </row>
    <row r="23" ht="22" customHeight="1" spans="1:14">
      <c r="A23" s="6">
        <v>21</v>
      </c>
      <c r="B23" s="7"/>
      <c r="C23" s="7"/>
      <c r="D23" s="8"/>
      <c r="E23" s="8" t="s">
        <v>51</v>
      </c>
      <c r="F23" s="8" t="s">
        <v>56</v>
      </c>
      <c r="G23" s="8" t="s">
        <v>41</v>
      </c>
      <c r="H23" s="8">
        <v>3</v>
      </c>
      <c r="I23" s="8"/>
      <c r="J23" s="8"/>
      <c r="K23" s="8"/>
      <c r="L23" s="8"/>
      <c r="M23" s="8"/>
      <c r="N23" s="8"/>
    </row>
    <row r="24" ht="22" customHeight="1" spans="1:14">
      <c r="A24" s="6">
        <v>22</v>
      </c>
      <c r="B24" s="7"/>
      <c r="C24" s="7"/>
      <c r="D24" s="8"/>
      <c r="E24" s="8" t="s">
        <v>57</v>
      </c>
      <c r="F24" s="8" t="s">
        <v>58</v>
      </c>
      <c r="G24" s="8" t="s">
        <v>59</v>
      </c>
      <c r="H24" s="8">
        <v>55832</v>
      </c>
      <c r="I24" s="8" t="s">
        <v>42</v>
      </c>
      <c r="J24" s="8">
        <v>3</v>
      </c>
      <c r="K24" s="8">
        <v>0</v>
      </c>
      <c r="L24" s="8">
        <f>K24*J24</f>
        <v>0</v>
      </c>
      <c r="M24" s="8"/>
      <c r="N24" s="8" t="s">
        <v>60</v>
      </c>
    </row>
    <row r="25" ht="22" customHeight="1" spans="1:14">
      <c r="A25" s="6">
        <v>23</v>
      </c>
      <c r="B25" s="7"/>
      <c r="C25" s="7"/>
      <c r="D25" s="8"/>
      <c r="E25" s="8" t="s">
        <v>61</v>
      </c>
      <c r="F25" s="8" t="s">
        <v>62</v>
      </c>
      <c r="G25" s="8" t="s">
        <v>59</v>
      </c>
      <c r="H25" s="8">
        <v>5790</v>
      </c>
      <c r="I25" s="8"/>
      <c r="J25" s="8"/>
      <c r="K25" s="8"/>
      <c r="L25" s="8"/>
      <c r="M25" s="8"/>
      <c r="N25" s="8"/>
    </row>
    <row r="26" ht="22" customHeight="1" spans="1:14">
      <c r="A26" s="6">
        <v>24</v>
      </c>
      <c r="B26" s="7"/>
      <c r="C26" s="7"/>
      <c r="D26" s="8"/>
      <c r="E26" s="8" t="s">
        <v>63</v>
      </c>
      <c r="F26" s="8" t="s">
        <v>64</v>
      </c>
      <c r="G26" s="8" t="s">
        <v>59</v>
      </c>
      <c r="H26" s="8">
        <v>70505.4</v>
      </c>
      <c r="I26" s="8"/>
      <c r="J26" s="8"/>
      <c r="K26" s="8"/>
      <c r="L26" s="8"/>
      <c r="M26" s="8"/>
      <c r="N26" s="8"/>
    </row>
    <row r="27" ht="22" customHeight="1" spans="1:14">
      <c r="A27" s="6">
        <v>25</v>
      </c>
      <c r="B27" s="7"/>
      <c r="C27" s="7"/>
      <c r="D27" s="8"/>
      <c r="E27" s="8" t="s">
        <v>63</v>
      </c>
      <c r="F27" s="8" t="s">
        <v>65</v>
      </c>
      <c r="G27" s="8" t="s">
        <v>59</v>
      </c>
      <c r="H27" s="8">
        <v>109193.7</v>
      </c>
      <c r="I27" s="8"/>
      <c r="J27" s="8"/>
      <c r="K27" s="8"/>
      <c r="L27" s="8"/>
      <c r="M27" s="8"/>
      <c r="N27" s="8"/>
    </row>
    <row r="28" ht="22" customHeight="1" spans="1:14">
      <c r="A28" s="6">
        <v>26</v>
      </c>
      <c r="B28" s="7"/>
      <c r="C28" s="7"/>
      <c r="D28" s="8"/>
      <c r="E28" s="8" t="s">
        <v>63</v>
      </c>
      <c r="F28" s="8" t="s">
        <v>66</v>
      </c>
      <c r="G28" s="8" t="s">
        <v>59</v>
      </c>
      <c r="H28" s="8">
        <v>3301.2</v>
      </c>
      <c r="I28" s="8"/>
      <c r="J28" s="8"/>
      <c r="K28" s="8"/>
      <c r="L28" s="8"/>
      <c r="M28" s="8"/>
      <c r="N28" s="8"/>
    </row>
    <row r="29" ht="22" customHeight="1" spans="1:14">
      <c r="A29" s="6">
        <v>27</v>
      </c>
      <c r="B29" s="7"/>
      <c r="C29" s="7"/>
      <c r="D29" s="8"/>
      <c r="E29" s="8" t="s">
        <v>67</v>
      </c>
      <c r="F29" s="8" t="s">
        <v>68</v>
      </c>
      <c r="G29" s="8" t="s">
        <v>59</v>
      </c>
      <c r="H29" s="8">
        <v>60500</v>
      </c>
      <c r="I29" s="8"/>
      <c r="J29" s="8"/>
      <c r="K29" s="8"/>
      <c r="L29" s="8"/>
      <c r="M29" s="8"/>
      <c r="N29" s="8"/>
    </row>
    <row r="30" ht="22" customHeight="1" spans="1:14">
      <c r="A30" s="6">
        <v>28</v>
      </c>
      <c r="B30" s="7"/>
      <c r="C30" s="7"/>
      <c r="D30" s="8"/>
      <c r="E30" s="8" t="s">
        <v>69</v>
      </c>
      <c r="F30" s="8" t="s">
        <v>70</v>
      </c>
      <c r="G30" s="8" t="s">
        <v>59</v>
      </c>
      <c r="H30" s="8">
        <v>890</v>
      </c>
      <c r="I30" s="8"/>
      <c r="J30" s="8"/>
      <c r="K30" s="8"/>
      <c r="L30" s="8"/>
      <c r="M30" s="8"/>
      <c r="N30" s="8"/>
    </row>
    <row r="31" ht="22" customHeight="1" spans="1:14">
      <c r="A31" s="6">
        <v>29</v>
      </c>
      <c r="B31" s="7"/>
      <c r="C31" s="7"/>
      <c r="D31" s="8"/>
      <c r="E31" s="8" t="s">
        <v>69</v>
      </c>
      <c r="F31" s="8" t="s">
        <v>71</v>
      </c>
      <c r="G31" s="8" t="s">
        <v>59</v>
      </c>
      <c r="H31" s="8">
        <v>1715</v>
      </c>
      <c r="I31" s="8"/>
      <c r="J31" s="8"/>
      <c r="K31" s="8"/>
      <c r="L31" s="8"/>
      <c r="M31" s="8"/>
      <c r="N31" s="8"/>
    </row>
    <row r="32" ht="22" customHeight="1" spans="1:14">
      <c r="A32" s="6">
        <v>30</v>
      </c>
      <c r="B32" s="7"/>
      <c r="C32" s="7"/>
      <c r="D32" s="8"/>
      <c r="E32" s="8" t="s">
        <v>69</v>
      </c>
      <c r="F32" s="8" t="s">
        <v>72</v>
      </c>
      <c r="G32" s="8" t="s">
        <v>59</v>
      </c>
      <c r="H32" s="8">
        <v>1465</v>
      </c>
      <c r="I32" s="8"/>
      <c r="J32" s="8"/>
      <c r="K32" s="8"/>
      <c r="L32" s="8"/>
      <c r="M32" s="8"/>
      <c r="N32" s="8"/>
    </row>
    <row r="33" ht="22" customHeight="1" spans="1:14">
      <c r="A33" s="6">
        <v>31</v>
      </c>
      <c r="B33" s="7"/>
      <c r="C33" s="7"/>
      <c r="D33" s="8"/>
      <c r="E33" s="8" t="s">
        <v>69</v>
      </c>
      <c r="F33" s="8" t="s">
        <v>73</v>
      </c>
      <c r="G33" s="8" t="s">
        <v>59</v>
      </c>
      <c r="H33" s="8">
        <v>755</v>
      </c>
      <c r="I33" s="8"/>
      <c r="J33" s="8"/>
      <c r="K33" s="8"/>
      <c r="L33" s="8"/>
      <c r="M33" s="8"/>
      <c r="N33" s="8"/>
    </row>
    <row r="34" ht="28" customHeight="1" spans="1:14">
      <c r="A34" s="6">
        <v>32</v>
      </c>
      <c r="B34" s="14" t="s">
        <v>74</v>
      </c>
      <c r="C34" s="14" t="s">
        <v>75</v>
      </c>
      <c r="D34" s="8">
        <v>200</v>
      </c>
      <c r="E34" s="8" t="s">
        <v>76</v>
      </c>
      <c r="F34" s="8" t="s">
        <v>77</v>
      </c>
      <c r="G34" s="8" t="s">
        <v>78</v>
      </c>
      <c r="H34" s="8">
        <v>888</v>
      </c>
      <c r="I34" s="8">
        <v>75</v>
      </c>
      <c r="J34" s="8">
        <v>12</v>
      </c>
      <c r="K34" s="8">
        <v>0</v>
      </c>
      <c r="L34" s="8">
        <f>K34*J34</f>
        <v>0</v>
      </c>
      <c r="M34" s="8"/>
      <c r="N34" s="8" t="s">
        <v>60</v>
      </c>
    </row>
    <row r="35" ht="28" customHeight="1" spans="1:14">
      <c r="A35" s="6">
        <v>33</v>
      </c>
      <c r="B35" s="15"/>
      <c r="C35" s="15"/>
      <c r="D35" s="8">
        <v>200</v>
      </c>
      <c r="E35" s="8" t="s">
        <v>76</v>
      </c>
      <c r="F35" s="8" t="s">
        <v>79</v>
      </c>
      <c r="G35" s="8" t="s">
        <v>78</v>
      </c>
      <c r="H35" s="8">
        <v>91</v>
      </c>
      <c r="I35" s="8">
        <v>68</v>
      </c>
      <c r="J35" s="8">
        <v>2</v>
      </c>
      <c r="K35" s="8">
        <v>0</v>
      </c>
      <c r="L35" s="8">
        <f t="shared" ref="L35:L48" si="0">K35*J35</f>
        <v>0</v>
      </c>
      <c r="M35" s="8"/>
      <c r="N35" s="8"/>
    </row>
    <row r="36" ht="47" customHeight="1" spans="1:14">
      <c r="A36" s="6">
        <v>34</v>
      </c>
      <c r="B36" s="7" t="s">
        <v>80</v>
      </c>
      <c r="C36" s="7" t="s">
        <v>81</v>
      </c>
      <c r="D36" s="8">
        <v>200</v>
      </c>
      <c r="E36" s="8" t="s">
        <v>76</v>
      </c>
      <c r="F36" s="8" t="s">
        <v>77</v>
      </c>
      <c r="G36" s="8" t="s">
        <v>78</v>
      </c>
      <c r="H36" s="8">
        <v>288</v>
      </c>
      <c r="I36" s="8">
        <v>75</v>
      </c>
      <c r="J36" s="8">
        <v>4</v>
      </c>
      <c r="K36" s="8">
        <v>0</v>
      </c>
      <c r="L36" s="8">
        <f t="shared" si="0"/>
        <v>0</v>
      </c>
      <c r="M36" s="8"/>
      <c r="N36" s="23" t="s">
        <v>60</v>
      </c>
    </row>
    <row r="37" ht="47" customHeight="1" spans="1:15">
      <c r="A37" s="6">
        <v>35</v>
      </c>
      <c r="B37" s="14" t="s">
        <v>75</v>
      </c>
      <c r="C37" s="14" t="s">
        <v>82</v>
      </c>
      <c r="D37" s="8">
        <v>30</v>
      </c>
      <c r="E37" s="8" t="s">
        <v>76</v>
      </c>
      <c r="F37" s="7" t="s">
        <v>83</v>
      </c>
      <c r="G37" s="8" t="s">
        <v>78</v>
      </c>
      <c r="H37" s="8">
        <v>979</v>
      </c>
      <c r="I37" s="8">
        <v>10</v>
      </c>
      <c r="J37" s="8">
        <v>98</v>
      </c>
      <c r="K37" s="8">
        <v>0</v>
      </c>
      <c r="L37" s="8">
        <f t="shared" si="0"/>
        <v>0</v>
      </c>
      <c r="M37" s="8"/>
      <c r="N37" s="23" t="s">
        <v>84</v>
      </c>
      <c r="O37" s="2"/>
    </row>
    <row r="38" ht="47" customHeight="1" spans="1:15">
      <c r="A38" s="6">
        <v>36</v>
      </c>
      <c r="B38" s="7" t="s">
        <v>81</v>
      </c>
      <c r="C38" s="14" t="s">
        <v>82</v>
      </c>
      <c r="D38" s="8">
        <v>30</v>
      </c>
      <c r="E38" s="8" t="s">
        <v>76</v>
      </c>
      <c r="F38" s="8" t="s">
        <v>77</v>
      </c>
      <c r="G38" s="8" t="s">
        <v>78</v>
      </c>
      <c r="H38" s="8">
        <v>288</v>
      </c>
      <c r="I38" s="8">
        <v>10</v>
      </c>
      <c r="J38" s="8">
        <v>29</v>
      </c>
      <c r="K38" s="8">
        <v>0</v>
      </c>
      <c r="L38" s="8">
        <f t="shared" si="0"/>
        <v>0</v>
      </c>
      <c r="M38" s="8"/>
      <c r="N38" s="23" t="s">
        <v>84</v>
      </c>
      <c r="O38" s="2"/>
    </row>
    <row r="39" ht="47" customHeight="1" spans="1:15">
      <c r="A39" s="6">
        <v>37</v>
      </c>
      <c r="B39" s="14" t="s">
        <v>16</v>
      </c>
      <c r="C39" s="14" t="s">
        <v>85</v>
      </c>
      <c r="D39" s="8">
        <v>160</v>
      </c>
      <c r="E39" s="8" t="s">
        <v>86</v>
      </c>
      <c r="F39" s="8" t="s">
        <v>87</v>
      </c>
      <c r="G39" s="8" t="s">
        <v>42</v>
      </c>
      <c r="H39" s="8" t="s">
        <v>42</v>
      </c>
      <c r="I39" s="8" t="s">
        <v>42</v>
      </c>
      <c r="J39" s="8">
        <v>80</v>
      </c>
      <c r="K39" s="8">
        <v>0</v>
      </c>
      <c r="L39" s="8">
        <f t="shared" si="0"/>
        <v>0</v>
      </c>
      <c r="M39" s="8"/>
      <c r="N39" s="23" t="s">
        <v>24</v>
      </c>
      <c r="O39" s="2" t="s">
        <v>88</v>
      </c>
    </row>
    <row r="40" ht="47" customHeight="1" spans="1:15">
      <c r="A40" s="6">
        <v>38</v>
      </c>
      <c r="B40" s="16"/>
      <c r="C40" s="16"/>
      <c r="D40" s="8">
        <v>160</v>
      </c>
      <c r="E40" s="8" t="s">
        <v>86</v>
      </c>
      <c r="F40" s="8" t="s">
        <v>87</v>
      </c>
      <c r="G40" s="8" t="s">
        <v>42</v>
      </c>
      <c r="H40" s="8" t="s">
        <v>42</v>
      </c>
      <c r="I40" s="8" t="s">
        <v>42</v>
      </c>
      <c r="J40" s="8">
        <v>66</v>
      </c>
      <c r="K40" s="8">
        <v>0</v>
      </c>
      <c r="L40" s="8">
        <f t="shared" si="0"/>
        <v>0</v>
      </c>
      <c r="M40" s="8"/>
      <c r="N40" s="23" t="s">
        <v>89</v>
      </c>
      <c r="O40" s="2"/>
    </row>
    <row r="41" ht="47" customHeight="1" spans="1:15">
      <c r="A41" s="6">
        <v>39</v>
      </c>
      <c r="B41" s="16"/>
      <c r="C41" s="16"/>
      <c r="D41" s="17" t="s">
        <v>42</v>
      </c>
      <c r="E41" s="17" t="s">
        <v>42</v>
      </c>
      <c r="F41" s="17" t="s">
        <v>42</v>
      </c>
      <c r="G41" s="17" t="s">
        <v>42</v>
      </c>
      <c r="H41" s="17" t="s">
        <v>42</v>
      </c>
      <c r="I41" s="17" t="s">
        <v>42</v>
      </c>
      <c r="J41" s="8">
        <v>1</v>
      </c>
      <c r="K41" s="8">
        <v>0</v>
      </c>
      <c r="L41" s="8">
        <f t="shared" si="0"/>
        <v>0</v>
      </c>
      <c r="M41" s="8"/>
      <c r="N41" s="23" t="s">
        <v>90</v>
      </c>
      <c r="O41" s="2"/>
    </row>
    <row r="42" ht="47" customHeight="1" spans="1:15">
      <c r="A42" s="6">
        <v>40</v>
      </c>
      <c r="B42" s="7" t="s">
        <v>91</v>
      </c>
      <c r="C42" s="8" t="s">
        <v>92</v>
      </c>
      <c r="D42" s="8">
        <v>800</v>
      </c>
      <c r="E42" s="10" t="s">
        <v>93</v>
      </c>
      <c r="F42" s="10" t="s">
        <v>94</v>
      </c>
      <c r="G42" s="10" t="s">
        <v>95</v>
      </c>
      <c r="H42" s="10">
        <f>591*4</f>
        <v>2364</v>
      </c>
      <c r="I42" s="10">
        <v>620</v>
      </c>
      <c r="J42" s="24">
        <v>4</v>
      </c>
      <c r="K42" s="8">
        <v>0</v>
      </c>
      <c r="L42" s="8">
        <f t="shared" si="0"/>
        <v>0</v>
      </c>
      <c r="M42" s="8"/>
      <c r="N42" s="9" t="s">
        <v>20</v>
      </c>
      <c r="O42" s="2"/>
    </row>
    <row r="43" ht="47" customHeight="1" spans="1:15">
      <c r="A43" s="6">
        <v>41</v>
      </c>
      <c r="B43" s="7" t="s">
        <v>91</v>
      </c>
      <c r="C43" s="8" t="s">
        <v>92</v>
      </c>
      <c r="D43" s="8">
        <v>800</v>
      </c>
      <c r="E43" s="9" t="s">
        <v>96</v>
      </c>
      <c r="F43" s="9" t="s">
        <v>97</v>
      </c>
      <c r="G43" s="10" t="s">
        <v>23</v>
      </c>
      <c r="H43" s="10">
        <v>591</v>
      </c>
      <c r="I43" s="10">
        <v>200</v>
      </c>
      <c r="J43" s="24">
        <v>3</v>
      </c>
      <c r="K43" s="8">
        <v>0</v>
      </c>
      <c r="L43" s="8">
        <f t="shared" si="0"/>
        <v>0</v>
      </c>
      <c r="M43" s="8"/>
      <c r="N43" s="9" t="s">
        <v>20</v>
      </c>
      <c r="O43" s="2"/>
    </row>
    <row r="44" ht="47" customHeight="1" spans="1:15">
      <c r="A44" s="6">
        <v>42</v>
      </c>
      <c r="B44" s="7" t="s">
        <v>91</v>
      </c>
      <c r="C44" s="8" t="s">
        <v>92</v>
      </c>
      <c r="D44" s="8">
        <v>800</v>
      </c>
      <c r="E44" s="8" t="s">
        <v>98</v>
      </c>
      <c r="F44" s="8" t="s">
        <v>99</v>
      </c>
      <c r="G44" s="8" t="s">
        <v>100</v>
      </c>
      <c r="H44" s="8">
        <v>27168</v>
      </c>
      <c r="I44" s="8">
        <v>27168</v>
      </c>
      <c r="J44" s="24">
        <f t="shared" ref="J42:J45" si="1">H44/I44</f>
        <v>1</v>
      </c>
      <c r="K44" s="8">
        <v>0</v>
      </c>
      <c r="L44" s="8">
        <f t="shared" si="0"/>
        <v>0</v>
      </c>
      <c r="M44" s="8"/>
      <c r="N44" s="8" t="s">
        <v>43</v>
      </c>
      <c r="O44" s="2"/>
    </row>
    <row r="45" ht="47" customHeight="1" spans="1:15">
      <c r="A45" s="6">
        <v>43</v>
      </c>
      <c r="B45" s="7" t="s">
        <v>91</v>
      </c>
      <c r="C45" s="8" t="s">
        <v>92</v>
      </c>
      <c r="D45" s="8">
        <v>800</v>
      </c>
      <c r="E45" s="10" t="s">
        <v>101</v>
      </c>
      <c r="F45" s="10" t="s">
        <v>102</v>
      </c>
      <c r="G45" s="10" t="s">
        <v>23</v>
      </c>
      <c r="H45" s="10">
        <v>591</v>
      </c>
      <c r="I45" s="10">
        <v>591</v>
      </c>
      <c r="J45" s="24">
        <f t="shared" si="1"/>
        <v>1</v>
      </c>
      <c r="K45" s="8">
        <v>0</v>
      </c>
      <c r="L45" s="8">
        <f t="shared" si="0"/>
        <v>0</v>
      </c>
      <c r="M45" s="8"/>
      <c r="N45" s="8" t="s">
        <v>43</v>
      </c>
      <c r="O45" s="2"/>
    </row>
    <row r="46" ht="47" customHeight="1" spans="1:15">
      <c r="A46" s="6">
        <v>44</v>
      </c>
      <c r="B46" s="13" t="s">
        <v>92</v>
      </c>
      <c r="C46" s="18" t="s">
        <v>103</v>
      </c>
      <c r="D46" s="13">
        <v>100</v>
      </c>
      <c r="E46" s="13" t="s">
        <v>104</v>
      </c>
      <c r="F46" s="13"/>
      <c r="G46" s="13" t="s">
        <v>23</v>
      </c>
      <c r="H46" s="13">
        <v>591</v>
      </c>
      <c r="I46" s="13">
        <v>80</v>
      </c>
      <c r="J46" s="24">
        <v>14</v>
      </c>
      <c r="K46" s="8">
        <v>0</v>
      </c>
      <c r="L46" s="8">
        <f t="shared" si="0"/>
        <v>0</v>
      </c>
      <c r="M46" s="8"/>
      <c r="N46" s="23"/>
      <c r="O46" s="2"/>
    </row>
    <row r="47" ht="47" customHeight="1" spans="1:15">
      <c r="A47" s="6">
        <v>45</v>
      </c>
      <c r="B47" s="7" t="s">
        <v>105</v>
      </c>
      <c r="C47" s="7"/>
      <c r="D47" s="7"/>
      <c r="E47" s="7"/>
      <c r="F47" s="7"/>
      <c r="G47" s="7"/>
      <c r="H47" s="7"/>
      <c r="I47" s="7"/>
      <c r="J47" s="23">
        <v>1</v>
      </c>
      <c r="K47" s="8">
        <v>0</v>
      </c>
      <c r="L47" s="8">
        <f t="shared" si="0"/>
        <v>0</v>
      </c>
      <c r="M47" s="8"/>
      <c r="N47" s="23"/>
      <c r="O47" s="2"/>
    </row>
    <row r="48" ht="47" customHeight="1" spans="1:15">
      <c r="A48" s="6">
        <v>46</v>
      </c>
      <c r="B48" s="7" t="s">
        <v>106</v>
      </c>
      <c r="C48" s="7"/>
      <c r="D48" s="7"/>
      <c r="E48" s="7"/>
      <c r="F48" s="7"/>
      <c r="G48" s="7"/>
      <c r="H48" s="7"/>
      <c r="I48" s="7"/>
      <c r="J48" s="23">
        <v>1</v>
      </c>
      <c r="K48" s="8">
        <v>0</v>
      </c>
      <c r="L48" s="8">
        <f t="shared" si="0"/>
        <v>0</v>
      </c>
      <c r="M48" s="8"/>
      <c r="N48" s="23"/>
      <c r="O48" s="2"/>
    </row>
    <row r="49" ht="47" customHeight="1" spans="1:15">
      <c r="A49" s="19" t="s">
        <v>107</v>
      </c>
      <c r="B49" s="20"/>
      <c r="C49" s="20"/>
      <c r="D49" s="20"/>
      <c r="E49" s="20"/>
      <c r="F49" s="20"/>
      <c r="G49" s="20"/>
      <c r="H49" s="20"/>
      <c r="I49" s="20"/>
      <c r="J49" s="20"/>
      <c r="K49" s="25"/>
      <c r="L49" s="8">
        <f>SUM(L34:L48)</f>
        <v>0</v>
      </c>
      <c r="M49" s="8"/>
      <c r="N49" s="23"/>
      <c r="O49" s="2"/>
    </row>
    <row r="50" ht="85" customHeight="1" spans="1:14">
      <c r="A50" s="21" t="s">
        <v>108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6"/>
    </row>
  </sheetData>
  <mergeCells count="32">
    <mergeCell ref="A1:N1"/>
    <mergeCell ref="B47:I47"/>
    <mergeCell ref="B48:I48"/>
    <mergeCell ref="A49:K49"/>
    <mergeCell ref="A50:N50"/>
    <mergeCell ref="B3:B33"/>
    <mergeCell ref="B34:B35"/>
    <mergeCell ref="B39:B41"/>
    <mergeCell ref="C3:C33"/>
    <mergeCell ref="C34:C35"/>
    <mergeCell ref="C39:C41"/>
    <mergeCell ref="D3:D33"/>
    <mergeCell ref="I5:I13"/>
    <mergeCell ref="I14:I23"/>
    <mergeCell ref="I24:I33"/>
    <mergeCell ref="J5:J13"/>
    <mergeCell ref="J14:J23"/>
    <mergeCell ref="J24:J33"/>
    <mergeCell ref="K5:K13"/>
    <mergeCell ref="K14:K23"/>
    <mergeCell ref="K24:K33"/>
    <mergeCell ref="L5:L13"/>
    <mergeCell ref="L14:L23"/>
    <mergeCell ref="L24:L33"/>
    <mergeCell ref="M5:M13"/>
    <mergeCell ref="M14:M23"/>
    <mergeCell ref="M24:M33"/>
    <mergeCell ref="N5:N13"/>
    <mergeCell ref="N14:N23"/>
    <mergeCell ref="N24:N33"/>
    <mergeCell ref="N34:N35"/>
    <mergeCell ref="O39:O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项目物流运输报价清单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土豆好吃</cp:lastModifiedBy>
  <dcterms:created xsi:type="dcterms:W3CDTF">2023-05-27T06:41:00Z</dcterms:created>
  <dcterms:modified xsi:type="dcterms:W3CDTF">2024-08-16T07:46:23Z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85412163CB924CEE83136CD80D1D4FC0_13</vt:lpwstr>
  </property>
  <property fmtid="{D5CDD505-2E9C-101B-9397-08002B2CF9AE}" pid="3" name="KSOProductBuildVer">
    <vt:lpwstr>2052-12.1.0.17147</vt:lpwstr>
  </property>
</Properties>
</file>