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8735" tabRatio="908"/>
  </bookViews>
  <sheets>
    <sheet name="38-46户用站点" sheetId="17" r:id="rId1"/>
    <sheet name="1.巴折小学90kW" sheetId="1" r:id="rId2"/>
    <sheet name="2.巴折村村支部50kW" sheetId="2" r:id="rId3"/>
    <sheet name="3.荞满村8组140kW" sheetId="3" r:id="rId4"/>
    <sheet name="4.荞满村10组114kW" sheetId="4" r:id="rId5"/>
    <sheet name="5.黑山村135kW" sheetId="5" r:id="rId6"/>
    <sheet name="6.八一组(A)60kW光伏" sheetId="6" r:id="rId7"/>
    <sheet name="7.八一组(B)70kW" sheetId="7" r:id="rId8"/>
    <sheet name="8.纳布村A组70kW" sheetId="8" r:id="rId9"/>
    <sheet name="9.纳布村B组50kW" sheetId="9" r:id="rId10"/>
    <sheet name="10.纳布村纳布组70kW" sheetId="10" r:id="rId11"/>
    <sheet name="11.卡拉乡政府90kW" sheetId="11" r:id="rId12"/>
    <sheet name="12.卡拉乡小学60kW" sheetId="12" r:id="rId13"/>
    <sheet name="13.卡拉乡玛瑙村90kW" sheetId="13" r:id="rId14"/>
    <sheet name="14.央沟村赤日组90kW" sheetId="14" r:id="rId15"/>
    <sheet name="15.博窝乡田更村200kW" sheetId="15" r:id="rId16"/>
    <sheet name="16.麦日乡乡政府（派出所）90kW" sheetId="16" r:id="rId17"/>
    <sheet name="17.所底村100kW" sheetId="21" r:id="rId18"/>
    <sheet name="18.门斗格村50kW" sheetId="22" r:id="rId19"/>
    <sheet name="19.多隆达瓦牦牛养殖专业合作社60kW" sheetId="23" r:id="rId20"/>
    <sheet name="20.德永玛措洼亚吉牦牛养殖专业合作社60kW" sheetId="24" r:id="rId21"/>
    <sheet name="21.生格扎玛塘牦牛养殖专业合作社60kW" sheetId="25" r:id="rId22"/>
    <sheet name="22.尼哈牦牛养殖专业合作社60kW " sheetId="26" r:id="rId23"/>
    <sheet name="23.德吉牦牛养殖专业合作社60kW" sheetId="27" r:id="rId24"/>
    <sheet name="24.兔儿山服务区100kW" sheetId="28" r:id="rId25"/>
    <sheet name="25.屋角村屋角组80kW" sheetId="29" r:id="rId26"/>
    <sheet name="26.屋角村南组240kW" sheetId="30" r:id="rId27"/>
    <sheet name="27.屋角村北组250kW" sheetId="31" r:id="rId28"/>
    <sheet name="28.屋角村哈拉米B组60kW" sheetId="32" r:id="rId29"/>
    <sheet name="29.屋角村哈拉米A组60kW" sheetId="33" r:id="rId30"/>
    <sheet name="30.屋角村黄斯洛A组60kW" sheetId="35" r:id="rId31"/>
    <sheet name="31.屋角村黄斯洛B组60kW" sheetId="36" r:id="rId32"/>
    <sheet name="32.屋角村屋角村八一组60kW" sheetId="37" r:id="rId33"/>
    <sheet name="33.屋角村金堂组90kW" sheetId="38" r:id="rId34"/>
    <sheet name="34.洞龙沟村A组140kW" sheetId="39" r:id="rId35"/>
    <sheet name="35.洞龙沟村B组140kW" sheetId="40" r:id="rId36"/>
    <sheet name="36.洞龙沟村C组120kW" sheetId="41" r:id="rId37"/>
    <sheet name="37.鸡毛店乔窝子组80kW" sheetId="42" r:id="rId38"/>
  </sheets>
  <externalReferences>
    <externalReference r:id="rId39"/>
  </externalReferences>
  <definedNames>
    <definedName name="_xlnm._FilterDatabase" localSheetId="17" hidden="1">'17.所底村100kW'!$A$1:$F$18</definedName>
    <definedName name="_xlnm._FilterDatabase" localSheetId="18" hidden="1">'18.门斗格村50kW'!$A$1:$F$18</definedName>
    <definedName name="_xlnm._FilterDatabase" localSheetId="19" hidden="1">'19.多隆达瓦牦牛养殖专业合作社60kW'!$A$1:$F$20</definedName>
    <definedName name="_xlnm._FilterDatabase" localSheetId="20" hidden="1">'20.德永玛措洼亚吉牦牛养殖专业合作社60kW'!$A$1:$F$20</definedName>
    <definedName name="_xlnm._FilterDatabase" localSheetId="21" hidden="1">'21.生格扎玛塘牦牛养殖专业合作社60kW'!$A$1:$F$20</definedName>
    <definedName name="_xlnm._FilterDatabase" localSheetId="22" hidden="1">'22.尼哈牦牛养殖专业合作社60kW '!$A$1:$F$20</definedName>
    <definedName name="_xlnm._FilterDatabase" localSheetId="23" hidden="1">'23.德吉牦牛养殖专业合作社60kW'!$A$1:$F$20</definedName>
    <definedName name="_xlnm._FilterDatabase" localSheetId="24" hidden="1">'24.兔儿山服务区100kW'!$A$1:$F$18</definedName>
    <definedName name="_xlnm._FilterDatabase" localSheetId="25" hidden="1">'25.屋角村屋角组80kW'!$A$1:$F$18</definedName>
    <definedName name="_xlnm._FilterDatabase" localSheetId="26" hidden="1">'26.屋角村南组240kW'!$A$1:$F$18</definedName>
    <definedName name="_xlnm._FilterDatabase" localSheetId="27" hidden="1">'27.屋角村北组250kW'!$A$1:$F$18</definedName>
    <definedName name="_xlnm._FilterDatabase" localSheetId="28" hidden="1">'28.屋角村哈拉米B组60kW'!$A$1:$F$18</definedName>
    <definedName name="_xlnm._FilterDatabase" localSheetId="29" hidden="1">'29.屋角村哈拉米A组60kW'!$A$1:$F$18</definedName>
    <definedName name="_xlnm._FilterDatabase" localSheetId="30" hidden="1">'30.屋角村黄斯洛A组60kW'!$A$1:$F$20</definedName>
    <definedName name="_xlnm._FilterDatabase" localSheetId="31" hidden="1">'31.屋角村黄斯洛B组60kW'!$A$1:$F$20</definedName>
    <definedName name="_xlnm._FilterDatabase" localSheetId="32" hidden="1">'32.屋角村屋角村八一组60kW'!$A$1:$F$20</definedName>
    <definedName name="_xlnm._FilterDatabase" localSheetId="33" hidden="1">'33.屋角村金堂组90kW'!$A$1:$F$18</definedName>
    <definedName name="_xlnm._FilterDatabase" localSheetId="34" hidden="1">'34.洞龙沟村A组140kW'!$A$1:$F$18</definedName>
    <definedName name="_xlnm._FilterDatabase" localSheetId="35" hidden="1">'35.洞龙沟村B组140kW'!$A$1:$F$18</definedName>
    <definedName name="_xlnm._FilterDatabase" localSheetId="36" hidden="1">'36.洞龙沟村C组120kW'!$A$1:$F$18</definedName>
    <definedName name="_xlnm._FilterDatabase" localSheetId="37" hidden="1">'37.鸡毛店乔窝子组80kW'!$A$1:$F$18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<sst xmlns="http://schemas.openxmlformats.org/spreadsheetml/2006/main" count="5990" uniqueCount="148">
  <si>
    <t>光储部分材料材料清册</t>
  </si>
  <si>
    <t>序号</t>
  </si>
  <si>
    <t>设备名称</t>
  </si>
  <si>
    <t>规格</t>
  </si>
  <si>
    <t>单位</t>
  </si>
  <si>
    <t>数量</t>
  </si>
  <si>
    <t>备注</t>
  </si>
  <si>
    <t>组件（片）</t>
  </si>
  <si>
    <t>单晶 540Wp</t>
  </si>
  <si>
    <t>块</t>
  </si>
  <si>
    <t>支架（套）</t>
  </si>
  <si>
    <t>1*4镀锌钢支架</t>
  </si>
  <si>
    <t>套</t>
  </si>
  <si>
    <t>参考支架图纸</t>
  </si>
  <si>
    <t>离网逆变器</t>
  </si>
  <si>
    <t>3KW</t>
  </si>
  <si>
    <t>台</t>
  </si>
  <si>
    <t>电池系统</t>
  </si>
  <si>
    <t>7.68KWh</t>
  </si>
  <si>
    <t>光伏直流电缆</t>
  </si>
  <si>
    <t>PV1-F-0.6/1KV-1*4mm2</t>
  </si>
  <si>
    <t>米</t>
  </si>
  <si>
    <t>红黑各半</t>
  </si>
  <si>
    <t>MC4接头</t>
  </si>
  <si>
    <t>个</t>
  </si>
  <si>
    <t>接地线</t>
  </si>
  <si>
    <t>ZC-BVR-450/750V-1*6mm2</t>
  </si>
  <si>
    <t>黄绿色</t>
  </si>
  <si>
    <t>施工费用</t>
  </si>
  <si>
    <t>集中式</t>
  </si>
  <si>
    <t>KW</t>
  </si>
  <si>
    <t>运费</t>
  </si>
  <si>
    <t>凉山州盐源县梅子坪镇巴折小学90kW</t>
  </si>
  <si>
    <t>多晶 250Wp</t>
  </si>
  <si>
    <t>利旧组件</t>
  </si>
  <si>
    <t>2*8镀锌钢支架</t>
  </si>
  <si>
    <t>2*10镀锌钢支架</t>
  </si>
  <si>
    <t>电控柜</t>
  </si>
  <si>
    <t>30kW</t>
  </si>
  <si>
    <t>面</t>
  </si>
  <si>
    <t>50kW</t>
  </si>
  <si>
    <t>100kW</t>
  </si>
  <si>
    <t>150kW</t>
  </si>
  <si>
    <t>电池柜</t>
  </si>
  <si>
    <t>118kWh</t>
  </si>
  <si>
    <t>215kWh</t>
  </si>
  <si>
    <t>241kWh</t>
  </si>
  <si>
    <t>避雷针</t>
  </si>
  <si>
    <t>H=13m</t>
  </si>
  <si>
    <t>座</t>
  </si>
  <si>
    <t>直流汇流箱</t>
  </si>
  <si>
    <t>4进1出</t>
  </si>
  <si>
    <t>6进1出</t>
  </si>
  <si>
    <t>8进1出</t>
  </si>
  <si>
    <t>直流电缆</t>
  </si>
  <si>
    <t>PV1-F-1800V 1×4mm2</t>
  </si>
  <si>
    <t>m</t>
  </si>
  <si>
    <t>红黑线各一半</t>
  </si>
  <si>
    <t>组件接地线</t>
  </si>
  <si>
    <t>BVR-1000V-1×4mm²</t>
  </si>
  <si>
    <t>组件之间0.08m/块，组件串首末两端至支架间0.5m/块</t>
  </si>
  <si>
    <t>直流汇流箱接地线</t>
  </si>
  <si>
    <t>BVR-1000V-1×16mm²</t>
  </si>
  <si>
    <t>2.5m/台</t>
  </si>
  <si>
    <t>MC4</t>
  </si>
  <si>
    <t>1套含正负极</t>
  </si>
  <si>
    <t>围栏</t>
  </si>
  <si>
    <t>1.8 米铁丝网围栏</t>
  </si>
  <si>
    <t>详见围栏基础图</t>
  </si>
  <si>
    <t>钢丝网大门</t>
  </si>
  <si>
    <t>4m×1.8m</t>
  </si>
  <si>
    <t>低压直流电缆</t>
  </si>
  <si>
    <t>ZRC-YJV22-0.6/1kV 2x50</t>
  </si>
  <si>
    <t>锥形水泥杆</t>
  </si>
  <si>
    <t>Φ150×8m，整根</t>
  </si>
  <si>
    <t>根</t>
  </si>
  <si>
    <t>Φ150×10m，整根</t>
  </si>
  <si>
    <t>金具+横担等</t>
  </si>
  <si>
    <t>1kV架空绝缘线</t>
  </si>
  <si>
    <t>JKLYJ-1kV-25</t>
  </si>
  <si>
    <t>JKLYJ-1kV-35</t>
  </si>
  <si>
    <t>JKLYJ-1kV-50</t>
  </si>
  <si>
    <t>JKLYJ-1kV-70</t>
  </si>
  <si>
    <t>JKLYJ-1kV-95</t>
  </si>
  <si>
    <t>JKLYJ-1kV-120</t>
  </si>
  <si>
    <t>JKLYJ-1kV-150</t>
  </si>
  <si>
    <t>JKLYJ-1kV-185</t>
  </si>
  <si>
    <t>铝塑线</t>
  </si>
  <si>
    <t>BLV-16</t>
  </si>
  <si>
    <t>钢绞线</t>
  </si>
  <si>
    <t>GJ-35</t>
  </si>
  <si>
    <t>kg</t>
  </si>
  <si>
    <t>GJ-50</t>
  </si>
  <si>
    <r>
      <rPr>
        <sz val="11"/>
        <color rgb="FF000000"/>
        <rFont val="宋体"/>
        <charset val="134"/>
        <scheme val="minor"/>
      </rPr>
      <t>GJ-</t>
    </r>
    <r>
      <rPr>
        <sz val="11"/>
        <rFont val="宋体"/>
        <charset val="134"/>
      </rPr>
      <t>8</t>
    </r>
    <r>
      <rPr>
        <sz val="11"/>
        <rFont val="宋体"/>
        <charset val="134"/>
      </rPr>
      <t>0</t>
    </r>
  </si>
  <si>
    <t>GJ-100</t>
  </si>
  <si>
    <t>电能计量箱</t>
  </si>
  <si>
    <t>材质:非金属</t>
  </si>
  <si>
    <t>只</t>
  </si>
  <si>
    <t>交流配电箱</t>
  </si>
  <si>
    <t>2汇1,400Vac，100kVA</t>
  </si>
  <si>
    <t>2汇1,400Vac，300kVA</t>
  </si>
  <si>
    <t>3汇1,400Vac，300kVA</t>
  </si>
  <si>
    <t>电力电缆</t>
  </si>
  <si>
    <t>ZC-YJV22-0.6/1kV-3*35+1*16</t>
  </si>
  <si>
    <t>ZC-YJV22-0.6/1kV-3*70+1*35</t>
  </si>
  <si>
    <t>ZC-YJV22-0.6/1kV-3*120+1*70</t>
  </si>
  <si>
    <t>ZC-YJV22-0.6/1kV-3*185+1*95</t>
  </si>
  <si>
    <t>凉山州盐源县梅子坪镇巴折村村支部50kW光伏站点</t>
  </si>
  <si>
    <t>2汇2,400Vac，300kVA</t>
  </si>
  <si>
    <t>凉山州盐源县长柏镇荞满村8组140kW光伏站点</t>
  </si>
  <si>
    <t>凉山州盐源县长柏镇荞满村10组114kW光伏站点</t>
  </si>
  <si>
    <t>凉山州盐源县梅雨镇黑山村135kW光伏站点</t>
  </si>
  <si>
    <t>凉山木里县屋脚蒙古族乡屋脚村八一组(A)60kW光伏站点</t>
  </si>
  <si>
    <t>凉山州木里县屋脚蒙古族乡屋角村八一组(B)70kW光伏站点</t>
  </si>
  <si>
    <t>凉山木里县屋脚蒙古族乡屋脚村纳布村A组70kW光伏站点</t>
  </si>
  <si>
    <t>凉山木里县屋脚蒙古族乡屋脚村纳布村B组50kW光伏站点</t>
  </si>
  <si>
    <t>凉山木里县屋脚蒙古族乡纳布村纳布组70kW光伏站点</t>
  </si>
  <si>
    <t>凉山木里县卡拉乡卡拉乡政府90kW光伏站点</t>
  </si>
  <si>
    <t>凉山木里县卡拉乡卡拉乡小学60kW光伏站点</t>
  </si>
  <si>
    <t>凉山州木里县卡拉乡玛瑙村90kW光伏站点</t>
  </si>
  <si>
    <t>凉山木里县卡拉乡央沟村赤日组90kW光伏站点</t>
  </si>
  <si>
    <t>凉山木里县博窝乡博窝乡田更村200kW光伏站点</t>
  </si>
  <si>
    <t>凉山木里县麦日乡乡政府（派出所）90kW光伏站点</t>
  </si>
  <si>
    <t>甘孜州理塘县呷洼乡所底村100kW光伏站点</t>
  </si>
  <si>
    <t>甘孜州理塘县呷洼乡门斗格村50kW</t>
  </si>
  <si>
    <t>甘孜州理塘县曲登乡多隆达瓦牦牛养殖专业合作社60kW光伏站点</t>
  </si>
  <si>
    <t>Power Cube</t>
  </si>
  <si>
    <t>100kW/241kWh</t>
  </si>
  <si>
    <t>MPPT</t>
  </si>
  <si>
    <t>通讯电缆</t>
  </si>
  <si>
    <t>RS 485   RVVP 2*1.0</t>
  </si>
  <si>
    <t>甘孜州理塘县曲登乡生格扎玛塘牦牛养殖专业合作社光伏站点</t>
  </si>
  <si>
    <t>2汇2,400Vac，100kVA</t>
  </si>
  <si>
    <t>甘孜州理塘县曲登乡德吉牦牛养殖专业合作社60kW光伏站点</t>
  </si>
  <si>
    <t>甘孜州理塘县格木乡兔儿山服务区100kW光伏站点</t>
  </si>
  <si>
    <t>凉山木里县屋脚蒙古族乡屋角村屋角组80kW光伏站点</t>
  </si>
  <si>
    <t>凉山木里县屋脚蒙古族乡屋角村南组240kW</t>
  </si>
  <si>
    <t>凉山木里县屋脚蒙古族乡屋角村北组250kW光伏站点</t>
  </si>
  <si>
    <t>凉山木里县屋脚蒙古族乡屋角村哈拉米B组60kW光伏站点</t>
  </si>
  <si>
    <t>凉山木里县屋脚蒙古族乡屋角村哈拉米A组60kW光伏站点</t>
  </si>
  <si>
    <t>凉山州木里县屋脚蒙古族乡屋角村黄斯洛A组60kW光伏站点</t>
  </si>
  <si>
    <t>凉山州木里县屋脚蒙古族乡屋角村黄斯洛B组60kW</t>
  </si>
  <si>
    <t>凉山州木里县屋脚蒙古族乡屋角村屋角村八一组60kW</t>
  </si>
  <si>
    <t>凉山木里县白碉乡洞龙沟村A组140kW</t>
  </si>
  <si>
    <t>34.洞龙沟村A组140kW</t>
  </si>
  <si>
    <t>凉山木里县白碉乡洞龙沟村B组140kW</t>
  </si>
  <si>
    <t>凉山木里县白碉乡洞龙沟村C组120kW</t>
  </si>
  <si>
    <t>凉山木里县三桷垭乡鸡毛店乔窝子组80kW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</si>
</sst>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color rgb="FF000000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7" borderId="10" applyNumberFormat="0" applyAlignment="0" applyProtection="0">
      <alignment vertical="center"/>
    </xf>
    <xf numFmtId="0" fontId="20" fillId="7" borderId="9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vertical="center"/>
    </xf>
    <xf numFmtId="0" fontId="0" fillId="3" borderId="0" xfId="0" applyFill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2" Type="http://schemas.openxmlformats.org/officeDocument/2006/relationships/sharedStrings" Target="sharedStrings.xml"/><Relationship Id="rId41" Type="http://schemas.openxmlformats.org/officeDocument/2006/relationships/styles" Target="styles.xml"/><Relationship Id="rId40" Type="http://schemas.openxmlformats.org/officeDocument/2006/relationships/theme" Target="theme/theme1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1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1&#20013;&#20852;&#33021;&#28304;\BaiduSyncdisk\01%20&#22269;&#20869;&#21830;&#21153;\2024&#24180;&#39033;&#30446;\01%2024&#24180;&#25193;&#23481;&#39033;&#30446;\05%2024&#24180;&#25104;&#26412;&#20998;&#26512;\&#26368;&#26032;&#25104;&#26412;&#32479;&#35745;24-5\1%20&#22270;&#32440;\&#22235;&#24029;&#30465;2024&#24180;&#20809;&#20239;&#29420;&#31435;&#20379;&#30005;&#22686;&#23481;&#25193;&#24314;&#24037;&#31243;&#22270;&#32440;&#65288;&#38598;&#20013;&#24335;&#31449;&#28857;&#65289;1-37\22&#12289;&#29976;&#23388;&#24030;&#29702;&#22616;&#21439;&#26354;&#30331;&#20065;&#23612;&#21704;&#29286;&#29275;&#20859;&#27542;&#19987;&#19994;&#21512;&#20316;&#31038;60kW&#20809;&#20239;&#31449;&#28857;\22&#12289;&#29976;&#23388;&#24030;&#29702;&#22616;&#21439;&#26354;&#30331;&#20065;&#23612;&#21704;&#29286;&#29275;&#20859;&#27542;&#19987;&#19994;&#21512;&#20316;&#31038;60kW&#20809;&#20239;&#31449;&#28857;&#12304;&#26448;&#26009;&#28165;&#20876;&#1230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光储部分材料"/>
      <sheetName val="支架清单"/>
      <sheetName val="外线部分低压材料表"/>
      <sheetName val="填写明细（填写绿色部分）"/>
      <sheetName val="辅助表格"/>
    </sheetNames>
    <sheetDataSet>
      <sheetData sheetId="0"/>
      <sheetData sheetId="1"/>
      <sheetData sheetId="2"/>
      <sheetData sheetId="3">
        <row r="2">
          <cell r="B2" t="str">
            <v>甘孜州理塘县曲登乡尼哈牦牛养殖专业合作社光伏站点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"/>
  <sheetViews>
    <sheetView tabSelected="1" workbookViewId="0">
      <selection activeCell="B18" sqref="B18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16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</row>
    <row r="3" s="1" customFormat="1" ht="16" customHeight="1" spans="1:6">
      <c r="A3" s="5">
        <v>1</v>
      </c>
      <c r="B3" s="5" t="s">
        <v>7</v>
      </c>
      <c r="C3" s="5" t="s">
        <v>8</v>
      </c>
      <c r="D3" s="6" t="s">
        <v>9</v>
      </c>
      <c r="E3" s="6">
        <f>4*591</f>
        <v>2364</v>
      </c>
      <c r="F3" s="5"/>
    </row>
    <row r="4" s="1" customFormat="1" ht="16" customHeight="1" spans="1:6">
      <c r="A4" s="5">
        <v>2</v>
      </c>
      <c r="B4" s="5" t="s">
        <v>10</v>
      </c>
      <c r="C4" s="5" t="s">
        <v>11</v>
      </c>
      <c r="D4" s="6" t="s">
        <v>12</v>
      </c>
      <c r="E4" s="6">
        <f>E3/4</f>
        <v>591</v>
      </c>
      <c r="F4" s="5" t="s">
        <v>13</v>
      </c>
    </row>
    <row r="5" s="1" customFormat="1" ht="16" customHeight="1" spans="1:6">
      <c r="A5" s="5">
        <v>3</v>
      </c>
      <c r="B5" s="5" t="s">
        <v>14</v>
      </c>
      <c r="C5" s="5" t="s">
        <v>15</v>
      </c>
      <c r="D5" s="6" t="s">
        <v>16</v>
      </c>
      <c r="E5" s="6">
        <v>591</v>
      </c>
      <c r="F5" s="5"/>
    </row>
    <row r="6" s="1" customFormat="1" ht="16" customHeight="1" spans="1:6">
      <c r="A6" s="5">
        <v>4</v>
      </c>
      <c r="B6" s="5" t="s">
        <v>17</v>
      </c>
      <c r="C6" s="5" t="s">
        <v>18</v>
      </c>
      <c r="D6" s="6" t="s">
        <v>16</v>
      </c>
      <c r="E6" s="6">
        <v>591</v>
      </c>
      <c r="F6" s="5"/>
    </row>
    <row r="7" s="1" customFormat="1" ht="16" customHeight="1" spans="1:6">
      <c r="A7" s="5">
        <v>5</v>
      </c>
      <c r="B7" s="5" t="s">
        <v>19</v>
      </c>
      <c r="C7" s="5" t="s">
        <v>20</v>
      </c>
      <c r="D7" s="6" t="s">
        <v>21</v>
      </c>
      <c r="E7" s="6">
        <f>2346+3818+2668+2852+2668+2760+874+4600+4600</f>
        <v>27186</v>
      </c>
      <c r="F7" s="5" t="s">
        <v>22</v>
      </c>
    </row>
    <row r="8" s="1" customFormat="1" ht="16" customHeight="1" spans="1:6">
      <c r="A8" s="5">
        <v>6</v>
      </c>
      <c r="B8" s="5" t="s">
        <v>23</v>
      </c>
      <c r="C8" s="5"/>
      <c r="D8" s="6" t="s">
        <v>24</v>
      </c>
      <c r="E8" s="6">
        <f>155+249+174+186+168+180+57+300+300</f>
        <v>1769</v>
      </c>
      <c r="F8" s="5"/>
    </row>
    <row r="9" s="1" customFormat="1" ht="16" customHeight="1" spans="1:6">
      <c r="A9" s="5">
        <v>7</v>
      </c>
      <c r="B9" s="5" t="s">
        <v>25</v>
      </c>
      <c r="C9" s="5" t="s">
        <v>26</v>
      </c>
      <c r="D9" s="6" t="s">
        <v>21</v>
      </c>
      <c r="E9" s="6">
        <f>400+400+76+240+232+248+232+332+204</f>
        <v>2364</v>
      </c>
      <c r="F9" s="5" t="s">
        <v>27</v>
      </c>
    </row>
    <row r="10" s="1" customFormat="1" spans="1:16384">
      <c r="A10" s="5">
        <v>8</v>
      </c>
      <c r="B10" s="5" t="s">
        <v>28</v>
      </c>
      <c r="C10" s="5" t="s">
        <v>29</v>
      </c>
      <c r="D10" s="5" t="s">
        <v>30</v>
      </c>
      <c r="E10" s="5">
        <f>0.54*2364</f>
        <v>1276.56</v>
      </c>
      <c r="F10" s="15"/>
      <c r="XEX10"/>
      <c r="XEY10"/>
      <c r="XEZ10"/>
      <c r="XFA10"/>
      <c r="XFB10"/>
      <c r="XFC10"/>
      <c r="XFD10"/>
    </row>
    <row r="11" s="1" customFormat="1" spans="1:16384">
      <c r="A11" s="5">
        <v>9</v>
      </c>
      <c r="B11" s="5" t="s">
        <v>31</v>
      </c>
      <c r="C11" s="5" t="s">
        <v>29</v>
      </c>
      <c r="D11" s="5" t="s">
        <v>30</v>
      </c>
      <c r="E11" s="5">
        <f>0.54*2364</f>
        <v>1276.56</v>
      </c>
      <c r="F11" s="18"/>
      <c r="XEX11"/>
      <c r="XEY11"/>
      <c r="XEZ11"/>
      <c r="XFA11"/>
      <c r="XFB11"/>
      <c r="XFC11"/>
      <c r="XFD11"/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workbookViewId="0">
      <selection activeCell="A1" sqref="$A1:$XFD1048576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4" t="s">
        <v>115</v>
      </c>
      <c r="B2" s="4"/>
      <c r="C2" s="4"/>
      <c r="D2" s="4"/>
      <c r="E2" s="4"/>
      <c r="F2" s="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112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v>7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2</v>
      </c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4</v>
      </c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2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0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60*16</f>
        <v>960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23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20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198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120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28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3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31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2123.1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3242.4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900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135.96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18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5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14">
        <v>100</v>
      </c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14">
        <v>40</v>
      </c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14"/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14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50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50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workbookViewId="0">
      <selection activeCell="A1" sqref="$A1:$XFD1048576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4" t="s">
        <v>116</v>
      </c>
      <c r="B2" s="4"/>
      <c r="C2" s="4"/>
      <c r="D2" s="4"/>
      <c r="E2" s="4"/>
      <c r="F2" s="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144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v>9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3</v>
      </c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6</v>
      </c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0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2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78*16</f>
        <v>1248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33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24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212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120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22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13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35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2110.5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3217.2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1200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105.06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24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5"/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>
        <v>1</v>
      </c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14">
        <v>150</v>
      </c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14"/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14">
        <v>50</v>
      </c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14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70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70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28" workbookViewId="0">
      <selection activeCell="C44" sqref="C44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4" t="s">
        <v>117</v>
      </c>
      <c r="B2" s="4"/>
      <c r="C2" s="4"/>
      <c r="D2" s="4"/>
      <c r="E2" s="4"/>
      <c r="F2" s="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128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120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v>8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v>6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3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2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1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99*16</f>
        <v>1584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60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42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218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180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7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0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7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0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1113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1200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37.08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30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108</v>
      </c>
      <c r="D44" s="14" t="s">
        <v>16</v>
      </c>
      <c r="E44" s="5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9">
        <v>150</v>
      </c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9">
        <v>0</v>
      </c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9">
        <v>40</v>
      </c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90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90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25" workbookViewId="0">
      <selection activeCell="C44" sqref="C44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118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64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120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f>E4/16</f>
        <v>4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f>E5/20</f>
        <v>6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3</v>
      </c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1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1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/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65*16</f>
        <v>1040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38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20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218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120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7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0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7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0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1276.8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1000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30.9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16">
        <v>20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16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108</v>
      </c>
      <c r="D44" s="14" t="s">
        <v>16</v>
      </c>
      <c r="E44" s="16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9">
        <v>150</v>
      </c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9">
        <v>50</v>
      </c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60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60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6" workbookViewId="0">
      <selection activeCell="C11" sqref="C11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119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128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120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f>E4/16</f>
        <v>8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f>E5/20</f>
        <v>6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2</v>
      </c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6</v>
      </c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2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1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/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100*16</f>
        <v>1600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60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7.5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42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229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180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39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1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40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2883.3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2671.2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1500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98.88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16">
        <v>30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16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9">
        <v>80</v>
      </c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9">
        <v>40</v>
      </c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90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90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6" workbookViewId="0">
      <selection activeCell="E11" sqref="E11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120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96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160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f>E4/16</f>
        <v>6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f>E5/20</f>
        <v>8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1</v>
      </c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3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/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1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1</v>
      </c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92*16</f>
        <v>1472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46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42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221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120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36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0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36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2116.8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3360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1500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117.42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16">
        <v>30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16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9">
        <v>100</v>
      </c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90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90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workbookViewId="0">
      <selection activeCell="L25" sqref="L25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121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384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/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f>E4/16</f>
        <v>24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f>E5/20</f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2</v>
      </c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7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2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2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3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/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208*16</f>
        <v>3328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82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10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72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424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4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340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45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0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45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2956.8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3150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2680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154.5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16">
        <v>67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16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16">
        <v>2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14"/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14">
        <v>160</v>
      </c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14"/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14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200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200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34" workbookViewId="0">
      <selection activeCell="C44" sqref="C44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122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80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200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f>E4/16</f>
        <v>5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f>E5/20</f>
        <v>10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3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/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3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/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94*16</f>
        <v>1504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46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7.5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54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218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180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36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0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36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2116.8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3192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1500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117.42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16">
        <v>30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16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108</v>
      </c>
      <c r="D44" s="14" t="s">
        <v>16</v>
      </c>
      <c r="E44" s="16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9">
        <v>150</v>
      </c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9">
        <v>50</v>
      </c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90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90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topLeftCell="A3" workbookViewId="0">
      <selection activeCell="E11" sqref="E11"/>
    </sheetView>
  </sheetViews>
  <sheetFormatPr defaultColWidth="8.66666666666667" defaultRowHeight="15.6" outlineLevelCol="5"/>
  <cols>
    <col min="1" max="1" width="7.25" style="1" customWidth="1"/>
    <col min="2" max="2" width="22.4166666666667" style="2" customWidth="1"/>
    <col min="3" max="3" width="46.8333333333333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123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128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160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8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8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4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/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/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2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f>110*12</f>
        <v>1320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44</v>
      </c>
      <c r="F20" s="7" t="s">
        <v>60</v>
      </c>
    </row>
    <row r="21" ht="14.4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57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223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140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59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>
        <v>0</v>
      </c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59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/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/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4928.7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3301.2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/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/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/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/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1280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/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259.56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/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/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32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/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/>
      <c r="F47" s="15"/>
    </row>
    <row r="48" spans="1:6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</row>
    <row r="49" spans="1:6">
      <c r="A49" s="5">
        <v>46</v>
      </c>
      <c r="B49" s="5" t="s">
        <v>102</v>
      </c>
      <c r="C49" s="5" t="s">
        <v>106</v>
      </c>
      <c r="D49" s="17" t="s">
        <v>56</v>
      </c>
      <c r="E49" s="9">
        <v>100</v>
      </c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100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100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C59" sqref="C59"/>
    </sheetView>
  </sheetViews>
  <sheetFormatPr defaultColWidth="8.66666666666667" defaultRowHeight="15.6" outlineLevelCol="5"/>
  <cols>
    <col min="1" max="1" width="7.25" style="1" customWidth="1"/>
    <col min="2" max="2" width="22.4166666666667" style="2" customWidth="1"/>
    <col min="3" max="3" width="46.8333333333333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124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96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6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0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2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4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2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0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624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20</v>
      </c>
      <c r="F20" s="7" t="s">
        <v>60</v>
      </c>
    </row>
    <row r="21" ht="14.4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18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178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120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30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/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30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2463.3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1650.6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600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148.32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/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/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12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/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/>
      <c r="F47" s="15"/>
    </row>
    <row r="48" spans="1:6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</row>
    <row r="49" spans="1:6">
      <c r="A49" s="5">
        <v>46</v>
      </c>
      <c r="B49" s="5" t="s">
        <v>102</v>
      </c>
      <c r="C49" s="5" t="s">
        <v>106</v>
      </c>
      <c r="D49" s="17" t="s">
        <v>56</v>
      </c>
      <c r="E49" s="9">
        <v>80</v>
      </c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50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50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topLeftCell="A2" workbookViewId="0">
      <selection activeCell="C43" sqref="C43"/>
    </sheetView>
  </sheetViews>
  <sheetFormatPr defaultColWidth="8.66666666666667" defaultRowHeight="15.6" outlineLevelCol="5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4" t="s">
        <v>32</v>
      </c>
      <c r="B2" s="4"/>
      <c r="C2" s="4"/>
      <c r="D2" s="4"/>
      <c r="E2" s="4"/>
      <c r="F2" s="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5" t="s">
        <v>9</v>
      </c>
      <c r="E4" s="5">
        <v>144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5" t="s">
        <v>9</v>
      </c>
      <c r="E5" s="5">
        <v>80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5" t="s">
        <v>12</v>
      </c>
      <c r="E6" s="5">
        <v>9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5" t="s">
        <v>12</v>
      </c>
      <c r="E7" s="5">
        <v>4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5" t="s">
        <v>39</v>
      </c>
      <c r="E8" s="5">
        <v>0</v>
      </c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5" t="s">
        <v>39</v>
      </c>
      <c r="E9" s="5">
        <v>2</v>
      </c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5" t="s">
        <v>39</v>
      </c>
      <c r="E10" s="5">
        <v>0</v>
      </c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5" t="s">
        <v>39</v>
      </c>
      <c r="E11" s="5">
        <v>0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5" t="s">
        <v>39</v>
      </c>
      <c r="E12" s="5">
        <v>6</v>
      </c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5" t="s">
        <v>39</v>
      </c>
      <c r="E13" s="5">
        <v>0</v>
      </c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5" t="s">
        <v>39</v>
      </c>
      <c r="E14" s="5">
        <v>0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5" t="s">
        <v>49</v>
      </c>
      <c r="E15" s="5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5" t="s">
        <v>16</v>
      </c>
      <c r="E16" s="5">
        <v>2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5" t="s">
        <v>16</v>
      </c>
      <c r="E17" s="5">
        <v>1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5" t="s">
        <v>16</v>
      </c>
      <c r="E18" s="5">
        <v>0</v>
      </c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5" t="s">
        <v>56</v>
      </c>
      <c r="E19" s="5">
        <f>98*16</f>
        <v>1568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5" t="s">
        <v>56</v>
      </c>
      <c r="E20" s="5">
        <v>63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5" t="s">
        <v>56</v>
      </c>
      <c r="E21" s="5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5" t="s">
        <v>12</v>
      </c>
      <c r="E22" s="5">
        <v>34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255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180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20">
        <v>27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20">
        <v>4</v>
      </c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20">
        <f>E26+E27</f>
        <v>31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20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20">
        <v>1631.7</v>
      </c>
      <c r="F30" s="10"/>
    </row>
    <row r="31" ht="14.4" spans="1:6">
      <c r="A31" s="5">
        <v>28</v>
      </c>
      <c r="B31" s="9" t="s">
        <v>78</v>
      </c>
      <c r="C31" s="9" t="s">
        <v>81</v>
      </c>
      <c r="D31" s="11" t="s">
        <v>56</v>
      </c>
      <c r="E31" s="20">
        <v>4200</v>
      </c>
      <c r="F31" s="10"/>
    </row>
    <row r="32" ht="14.4" spans="1:6">
      <c r="A32" s="5">
        <v>29</v>
      </c>
      <c r="B32" s="9" t="s">
        <v>78</v>
      </c>
      <c r="C32" s="9" t="s">
        <v>82</v>
      </c>
      <c r="D32" s="11" t="s">
        <v>56</v>
      </c>
      <c r="E32" s="20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20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20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20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20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20">
        <v>1500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20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20">
        <v>154.5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20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20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20">
        <v>30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20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20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20">
        <v>0</v>
      </c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20">
        <v>80</v>
      </c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20">
        <v>0</v>
      </c>
      <c r="F47" s="15"/>
    </row>
    <row r="48" spans="1:6">
      <c r="A48" s="5">
        <v>45</v>
      </c>
      <c r="B48" s="5" t="s">
        <v>102</v>
      </c>
      <c r="C48" s="5" t="s">
        <v>105</v>
      </c>
      <c r="D48" s="17" t="s">
        <v>56</v>
      </c>
      <c r="E48" s="20">
        <v>40</v>
      </c>
      <c r="F48" s="15"/>
    </row>
    <row r="49" spans="1:6">
      <c r="A49" s="5">
        <v>46</v>
      </c>
      <c r="B49" s="5" t="s">
        <v>102</v>
      </c>
      <c r="C49" s="5" t="s">
        <v>106</v>
      </c>
      <c r="D49" s="17" t="s">
        <v>56</v>
      </c>
      <c r="E49" s="20">
        <v>0</v>
      </c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5">
        <v>90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5">
        <v>90</v>
      </c>
      <c r="F51" s="18"/>
    </row>
  </sheetData>
  <mergeCells count="2">
    <mergeCell ref="A1:F1"/>
    <mergeCell ref="A2:F2"/>
  </mergeCells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XEW54"/>
  <sheetViews>
    <sheetView topLeftCell="A36" workbookViewId="0">
      <selection activeCell="F50" sqref="F50"/>
    </sheetView>
  </sheetViews>
  <sheetFormatPr defaultColWidth="8.66666666666667" defaultRowHeight="15.6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125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128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8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/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9" customFormat="1" ht="16" customHeight="1" spans="1:16377">
      <c r="A15" s="20"/>
      <c r="B15" s="20" t="s">
        <v>126</v>
      </c>
      <c r="C15" s="20" t="s">
        <v>127</v>
      </c>
      <c r="D15" s="21" t="s">
        <v>39</v>
      </c>
      <c r="E15" s="21">
        <v>2</v>
      </c>
      <c r="F15" s="20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</row>
    <row r="16" ht="16" customHeight="1" spans="1:6">
      <c r="A16" s="5">
        <v>12</v>
      </c>
      <c r="B16" s="5" t="s">
        <v>47</v>
      </c>
      <c r="C16" s="5" t="s">
        <v>48</v>
      </c>
      <c r="D16" s="6" t="s">
        <v>49</v>
      </c>
      <c r="E16" s="6">
        <v>1</v>
      </c>
      <c r="F16" s="5"/>
    </row>
    <row r="17" s="19" customFormat="1" ht="16" customHeight="1" spans="1:16377">
      <c r="A17" s="20"/>
      <c r="B17" s="20" t="s">
        <v>128</v>
      </c>
      <c r="C17" s="20" t="s">
        <v>38</v>
      </c>
      <c r="D17" s="21" t="s">
        <v>16</v>
      </c>
      <c r="E17" s="21">
        <v>2</v>
      </c>
      <c r="F17" s="20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</row>
    <row r="18" ht="16" customHeight="1" spans="1:6">
      <c r="A18" s="5">
        <v>13</v>
      </c>
      <c r="B18" s="5" t="s">
        <v>50</v>
      </c>
      <c r="C18" s="5" t="s">
        <v>51</v>
      </c>
      <c r="D18" s="6" t="s">
        <v>16</v>
      </c>
      <c r="E18" s="6"/>
      <c r="F18" s="5"/>
    </row>
    <row r="19" ht="16" customHeight="1" spans="1:6">
      <c r="A19" s="5">
        <v>14</v>
      </c>
      <c r="B19" s="5" t="s">
        <v>50</v>
      </c>
      <c r="C19" s="5" t="s">
        <v>52</v>
      </c>
      <c r="D19" s="6" t="s">
        <v>16</v>
      </c>
      <c r="E19" s="6"/>
      <c r="F19" s="5"/>
    </row>
    <row r="20" ht="16" customHeight="1" spans="1:6">
      <c r="A20" s="5">
        <v>15</v>
      </c>
      <c r="B20" s="5" t="s">
        <v>50</v>
      </c>
      <c r="C20" s="5" t="s">
        <v>53</v>
      </c>
      <c r="D20" s="6" t="s">
        <v>16</v>
      </c>
      <c r="E20" s="6"/>
      <c r="F20" s="5"/>
    </row>
    <row r="21" ht="14.4" spans="1:6">
      <c r="A21" s="5">
        <v>16</v>
      </c>
      <c r="B21" s="5" t="s">
        <v>54</v>
      </c>
      <c r="C21" s="5" t="s">
        <v>55</v>
      </c>
      <c r="D21" s="6" t="s">
        <v>56</v>
      </c>
      <c r="E21" s="5">
        <v>840</v>
      </c>
      <c r="F21" s="5" t="s">
        <v>57</v>
      </c>
    </row>
    <row r="22" ht="24" spans="1:6">
      <c r="A22" s="5">
        <v>17</v>
      </c>
      <c r="B22" s="5" t="s">
        <v>58</v>
      </c>
      <c r="C22" s="5" t="s">
        <v>59</v>
      </c>
      <c r="D22" s="6" t="s">
        <v>56</v>
      </c>
      <c r="E22" s="5">
        <v>26</v>
      </c>
      <c r="F22" s="7" t="s">
        <v>60</v>
      </c>
    </row>
    <row r="23" ht="28.8" spans="1:6">
      <c r="A23" s="5">
        <v>18</v>
      </c>
      <c r="B23" s="5" t="s">
        <v>61</v>
      </c>
      <c r="C23" s="5" t="s">
        <v>62</v>
      </c>
      <c r="D23" s="6" t="s">
        <v>56</v>
      </c>
      <c r="E23" s="5">
        <v>5</v>
      </c>
      <c r="F23" s="5" t="s">
        <v>63</v>
      </c>
    </row>
    <row r="24" ht="14.4" spans="1:6">
      <c r="A24" s="5">
        <v>19</v>
      </c>
      <c r="B24" s="5" t="s">
        <v>23</v>
      </c>
      <c r="C24" s="5" t="s">
        <v>64</v>
      </c>
      <c r="D24" s="6" t="s">
        <v>12</v>
      </c>
      <c r="E24" s="6">
        <v>24</v>
      </c>
      <c r="F24" s="5" t="s">
        <v>65</v>
      </c>
    </row>
    <row r="25" ht="14.4" spans="1:6">
      <c r="A25" s="5">
        <v>20</v>
      </c>
      <c r="B25" s="5" t="s">
        <v>66</v>
      </c>
      <c r="C25" s="5" t="s">
        <v>67</v>
      </c>
      <c r="D25" s="5" t="s">
        <v>21</v>
      </c>
      <c r="E25" s="5">
        <v>172</v>
      </c>
      <c r="F25" s="5" t="s">
        <v>68</v>
      </c>
    </row>
    <row r="26" ht="14.4" spans="1:6">
      <c r="A26" s="5">
        <v>21</v>
      </c>
      <c r="B26" s="5" t="s">
        <v>69</v>
      </c>
      <c r="C26" s="5" t="s">
        <v>70</v>
      </c>
      <c r="D26" s="5" t="s">
        <v>24</v>
      </c>
      <c r="E26" s="5">
        <v>2</v>
      </c>
      <c r="F26" s="8"/>
    </row>
    <row r="27" s="19" customFormat="1" spans="1:16377">
      <c r="A27" s="20"/>
      <c r="B27" s="20" t="s">
        <v>129</v>
      </c>
      <c r="C27" s="20" t="s">
        <v>130</v>
      </c>
      <c r="D27" s="20" t="s">
        <v>21</v>
      </c>
      <c r="E27" s="20">
        <v>90</v>
      </c>
      <c r="F27" s="2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</row>
    <row r="28" ht="14.4" spans="1:6">
      <c r="A28" s="5">
        <v>22</v>
      </c>
      <c r="B28" s="5" t="s">
        <v>71</v>
      </c>
      <c r="C28" s="5" t="s">
        <v>72</v>
      </c>
      <c r="D28" s="5" t="s">
        <v>56</v>
      </c>
      <c r="E28" s="5">
        <v>120</v>
      </c>
      <c r="F28" s="8"/>
    </row>
    <row r="29" ht="14.4" spans="1:6">
      <c r="A29" s="5">
        <v>23</v>
      </c>
      <c r="B29" s="5" t="s">
        <v>73</v>
      </c>
      <c r="C29" s="5" t="s">
        <v>74</v>
      </c>
      <c r="D29" s="9" t="s">
        <v>75</v>
      </c>
      <c r="E29" s="5">
        <v>25</v>
      </c>
      <c r="F29" s="10"/>
    </row>
    <row r="30" ht="14.4" spans="1:6">
      <c r="A30" s="5">
        <v>24</v>
      </c>
      <c r="B30" s="5" t="s">
        <v>73</v>
      </c>
      <c r="C30" s="5" t="s">
        <v>76</v>
      </c>
      <c r="D30" s="11" t="s">
        <v>75</v>
      </c>
      <c r="E30" s="5"/>
      <c r="F30" s="10"/>
    </row>
    <row r="31" ht="14.4" spans="1:6">
      <c r="A31" s="5">
        <v>25</v>
      </c>
      <c r="B31" s="5" t="s">
        <v>77</v>
      </c>
      <c r="C31" s="5"/>
      <c r="D31" s="11" t="s">
        <v>12</v>
      </c>
      <c r="E31" s="12">
        <f>E29+E30</f>
        <v>25</v>
      </c>
      <c r="F31" s="10"/>
    </row>
    <row r="32" ht="14.4" spans="1:6">
      <c r="A32" s="5">
        <v>26</v>
      </c>
      <c r="B32" s="13" t="s">
        <v>78</v>
      </c>
      <c r="C32" s="13" t="s">
        <v>79</v>
      </c>
      <c r="D32" s="11" t="s">
        <v>56</v>
      </c>
      <c r="E32" s="5">
        <v>0</v>
      </c>
      <c r="F32" s="10"/>
    </row>
    <row r="33" ht="14.4" spans="1:6">
      <c r="A33" s="5">
        <v>27</v>
      </c>
      <c r="B33" s="13" t="s">
        <v>78</v>
      </c>
      <c r="C33" s="13" t="s">
        <v>80</v>
      </c>
      <c r="D33" s="11" t="s">
        <v>56</v>
      </c>
      <c r="E33" s="5">
        <v>2759.4</v>
      </c>
      <c r="F33" s="10"/>
    </row>
    <row r="34" spans="1:6">
      <c r="A34" s="5">
        <v>28</v>
      </c>
      <c r="B34" s="9" t="s">
        <v>78</v>
      </c>
      <c r="C34" s="9" t="s">
        <v>81</v>
      </c>
      <c r="D34" s="11" t="s">
        <v>56</v>
      </c>
      <c r="E34" s="14">
        <v>1873.2</v>
      </c>
      <c r="F34" s="10"/>
    </row>
    <row r="35" spans="1:6">
      <c r="A35" s="5">
        <v>29</v>
      </c>
      <c r="B35" s="9" t="s">
        <v>78</v>
      </c>
      <c r="C35" s="9" t="s">
        <v>82</v>
      </c>
      <c r="D35" s="11" t="s">
        <v>56</v>
      </c>
      <c r="E35" s="14">
        <v>0</v>
      </c>
      <c r="F35" s="10"/>
    </row>
    <row r="36" ht="14.4" spans="1:6">
      <c r="A36" s="5">
        <v>30</v>
      </c>
      <c r="B36" s="9" t="s">
        <v>78</v>
      </c>
      <c r="C36" s="9" t="s">
        <v>83</v>
      </c>
      <c r="D36" s="11" t="s">
        <v>56</v>
      </c>
      <c r="E36" s="5">
        <v>0</v>
      </c>
      <c r="F36" s="10"/>
    </row>
    <row r="37" ht="14.4" spans="1:6">
      <c r="A37" s="5">
        <v>31</v>
      </c>
      <c r="B37" s="9" t="s">
        <v>78</v>
      </c>
      <c r="C37" s="9" t="s">
        <v>84</v>
      </c>
      <c r="D37" s="11" t="s">
        <v>56</v>
      </c>
      <c r="E37" s="5">
        <v>0</v>
      </c>
      <c r="F37" s="10"/>
    </row>
    <row r="38" ht="14.4" spans="1:6">
      <c r="A38" s="5">
        <v>32</v>
      </c>
      <c r="B38" s="9" t="s">
        <v>78</v>
      </c>
      <c r="C38" s="9" t="s">
        <v>85</v>
      </c>
      <c r="D38" s="11" t="s">
        <v>56</v>
      </c>
      <c r="E38" s="5">
        <v>0</v>
      </c>
      <c r="F38" s="10"/>
    </row>
    <row r="39" ht="14.4" spans="1:6">
      <c r="A39" s="5">
        <v>33</v>
      </c>
      <c r="B39" s="9" t="s">
        <v>78</v>
      </c>
      <c r="C39" s="9" t="s">
        <v>86</v>
      </c>
      <c r="D39" s="11" t="s">
        <v>56</v>
      </c>
      <c r="E39" s="5">
        <v>0</v>
      </c>
      <c r="F39" s="10"/>
    </row>
    <row r="40" spans="1:6">
      <c r="A40" s="5">
        <v>34</v>
      </c>
      <c r="B40" s="5" t="s">
        <v>87</v>
      </c>
      <c r="C40" s="5" t="s">
        <v>88</v>
      </c>
      <c r="D40" s="9" t="s">
        <v>56</v>
      </c>
      <c r="E40" s="14">
        <v>2720</v>
      </c>
      <c r="F40" s="15"/>
    </row>
    <row r="41" spans="1:6">
      <c r="A41" s="5">
        <v>35</v>
      </c>
      <c r="B41" s="5" t="s">
        <v>89</v>
      </c>
      <c r="C41" s="5" t="s">
        <v>90</v>
      </c>
      <c r="D41" s="9" t="s">
        <v>91</v>
      </c>
      <c r="E41" s="5">
        <v>0</v>
      </c>
      <c r="F41" s="15"/>
    </row>
    <row r="42" spans="1:6">
      <c r="A42" s="5">
        <v>36</v>
      </c>
      <c r="B42" s="5" t="s">
        <v>89</v>
      </c>
      <c r="C42" s="5" t="s">
        <v>92</v>
      </c>
      <c r="D42" s="9" t="s">
        <v>91</v>
      </c>
      <c r="E42" s="14">
        <v>86.52</v>
      </c>
      <c r="F42" s="15"/>
    </row>
    <row r="43" spans="1:6">
      <c r="A43" s="5">
        <v>37</v>
      </c>
      <c r="B43" s="5" t="s">
        <v>89</v>
      </c>
      <c r="C43" s="5" t="s">
        <v>93</v>
      </c>
      <c r="D43" s="9" t="s">
        <v>91</v>
      </c>
      <c r="E43" s="5">
        <v>0</v>
      </c>
      <c r="F43" s="15"/>
    </row>
    <row r="44" spans="1:6">
      <c r="A44" s="5">
        <v>38</v>
      </c>
      <c r="B44" s="5" t="s">
        <v>89</v>
      </c>
      <c r="C44" s="5" t="s">
        <v>94</v>
      </c>
      <c r="D44" s="11" t="s">
        <v>91</v>
      </c>
      <c r="E44" s="5">
        <v>0</v>
      </c>
      <c r="F44" s="15"/>
    </row>
    <row r="45" spans="1:6">
      <c r="A45" s="5">
        <v>39</v>
      </c>
      <c r="B45" s="5" t="s">
        <v>95</v>
      </c>
      <c r="C45" s="5" t="s">
        <v>96</v>
      </c>
      <c r="D45" s="9" t="s">
        <v>97</v>
      </c>
      <c r="E45" s="16">
        <v>68</v>
      </c>
      <c r="F45" s="15"/>
    </row>
    <row r="46" spans="1:6">
      <c r="A46" s="5">
        <v>40</v>
      </c>
      <c r="B46" s="5" t="s">
        <v>98</v>
      </c>
      <c r="C46" s="5" t="s">
        <v>99</v>
      </c>
      <c r="D46" s="14" t="s">
        <v>16</v>
      </c>
      <c r="E46" s="16"/>
      <c r="F46" s="15"/>
    </row>
    <row r="47" spans="1:6">
      <c r="A47" s="5">
        <v>41</v>
      </c>
      <c r="B47" s="5" t="s">
        <v>98</v>
      </c>
      <c r="C47" s="5" t="s">
        <v>108</v>
      </c>
      <c r="D47" s="14" t="s">
        <v>16</v>
      </c>
      <c r="E47" s="16">
        <v>1</v>
      </c>
      <c r="F47" s="15"/>
    </row>
    <row r="48" spans="1:6">
      <c r="A48" s="5">
        <v>42</v>
      </c>
      <c r="B48" s="5" t="s">
        <v>98</v>
      </c>
      <c r="C48" s="5" t="s">
        <v>101</v>
      </c>
      <c r="D48" s="14" t="s">
        <v>16</v>
      </c>
      <c r="E48" s="16"/>
      <c r="F48" s="15"/>
    </row>
    <row r="49" spans="1:6">
      <c r="A49" s="5">
        <v>43</v>
      </c>
      <c r="B49" s="5" t="s">
        <v>102</v>
      </c>
      <c r="C49" s="5" t="s">
        <v>103</v>
      </c>
      <c r="D49" s="17" t="s">
        <v>56</v>
      </c>
      <c r="E49" s="9"/>
      <c r="F49" s="15"/>
    </row>
    <row r="50" spans="1:6">
      <c r="A50" s="5">
        <v>44</v>
      </c>
      <c r="B50" s="5" t="s">
        <v>102</v>
      </c>
      <c r="C50" s="5" t="s">
        <v>104</v>
      </c>
      <c r="D50" s="17" t="s">
        <v>56</v>
      </c>
      <c r="E50" s="9">
        <v>40</v>
      </c>
      <c r="F50" s="15"/>
    </row>
    <row r="51" ht="28.8" spans="1:6">
      <c r="A51" s="5">
        <v>45</v>
      </c>
      <c r="B51" s="5" t="s">
        <v>102</v>
      </c>
      <c r="C51" s="5" t="s">
        <v>105</v>
      </c>
      <c r="D51" s="17" t="s">
        <v>56</v>
      </c>
      <c r="E51" s="9">
        <v>80</v>
      </c>
      <c r="F51" s="15"/>
    </row>
    <row r="52" ht="28.8" spans="1:6">
      <c r="A52" s="5">
        <v>46</v>
      </c>
      <c r="B52" s="5" t="s">
        <v>102</v>
      </c>
      <c r="C52" s="5" t="s">
        <v>106</v>
      </c>
      <c r="D52" s="17" t="s">
        <v>56</v>
      </c>
      <c r="E52" s="9">
        <v>50</v>
      </c>
      <c r="F52" s="15"/>
    </row>
    <row r="53" spans="1:6">
      <c r="A53" s="5">
        <v>47</v>
      </c>
      <c r="B53" s="5" t="s">
        <v>28</v>
      </c>
      <c r="C53" s="5" t="s">
        <v>29</v>
      </c>
      <c r="D53" s="5" t="s">
        <v>30</v>
      </c>
      <c r="E53" s="12">
        <v>60</v>
      </c>
      <c r="F53" s="15"/>
    </row>
    <row r="54" spans="1:6">
      <c r="A54" s="5">
        <v>48</v>
      </c>
      <c r="B54" s="5" t="s">
        <v>31</v>
      </c>
      <c r="C54" s="5" t="s">
        <v>29</v>
      </c>
      <c r="D54" s="5" t="s">
        <v>30</v>
      </c>
      <c r="E54" s="12">
        <v>60</v>
      </c>
      <c r="F54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XEW54"/>
  <sheetViews>
    <sheetView topLeftCell="A36" workbookViewId="0">
      <selection activeCell="C47" sqref="C47"/>
    </sheetView>
  </sheetViews>
  <sheetFormatPr defaultColWidth="8.66666666666667" defaultRowHeight="15.6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125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128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8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/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9" customFormat="1" ht="16" customHeight="1" spans="1:16377">
      <c r="A15" s="20"/>
      <c r="B15" s="20" t="s">
        <v>126</v>
      </c>
      <c r="C15" s="20" t="s">
        <v>127</v>
      </c>
      <c r="D15" s="21" t="s">
        <v>39</v>
      </c>
      <c r="E15" s="21">
        <v>2</v>
      </c>
      <c r="F15" s="20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</row>
    <row r="16" ht="16" customHeight="1" spans="1:6">
      <c r="A16" s="5">
        <v>12</v>
      </c>
      <c r="B16" s="5" t="s">
        <v>47</v>
      </c>
      <c r="C16" s="5" t="s">
        <v>48</v>
      </c>
      <c r="D16" s="6" t="s">
        <v>49</v>
      </c>
      <c r="E16" s="6">
        <v>1</v>
      </c>
      <c r="F16" s="5"/>
    </row>
    <row r="17" s="19" customFormat="1" ht="16" customHeight="1" spans="1:16377">
      <c r="A17" s="20"/>
      <c r="B17" s="20" t="s">
        <v>128</v>
      </c>
      <c r="C17" s="20" t="s">
        <v>38</v>
      </c>
      <c r="D17" s="21" t="s">
        <v>16</v>
      </c>
      <c r="E17" s="21">
        <v>2</v>
      </c>
      <c r="F17" s="20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</row>
    <row r="18" ht="16" customHeight="1" spans="1:6">
      <c r="A18" s="5">
        <v>13</v>
      </c>
      <c r="B18" s="5" t="s">
        <v>50</v>
      </c>
      <c r="C18" s="5" t="s">
        <v>51</v>
      </c>
      <c r="D18" s="6" t="s">
        <v>16</v>
      </c>
      <c r="E18" s="6"/>
      <c r="F18" s="5"/>
    </row>
    <row r="19" ht="16" customHeight="1" spans="1:6">
      <c r="A19" s="5">
        <v>14</v>
      </c>
      <c r="B19" s="5" t="s">
        <v>50</v>
      </c>
      <c r="C19" s="5" t="s">
        <v>52</v>
      </c>
      <c r="D19" s="6" t="s">
        <v>16</v>
      </c>
      <c r="E19" s="6"/>
      <c r="F19" s="5"/>
    </row>
    <row r="20" ht="16" customHeight="1" spans="1:6">
      <c r="A20" s="5">
        <v>15</v>
      </c>
      <c r="B20" s="5" t="s">
        <v>50</v>
      </c>
      <c r="C20" s="5" t="s">
        <v>53</v>
      </c>
      <c r="D20" s="6" t="s">
        <v>16</v>
      </c>
      <c r="E20" s="6"/>
      <c r="F20" s="5"/>
    </row>
    <row r="21" ht="14.4" spans="1:6">
      <c r="A21" s="5">
        <v>16</v>
      </c>
      <c r="B21" s="5" t="s">
        <v>54</v>
      </c>
      <c r="C21" s="5" t="s">
        <v>55</v>
      </c>
      <c r="D21" s="6" t="s">
        <v>56</v>
      </c>
      <c r="E21" s="5">
        <v>840</v>
      </c>
      <c r="F21" s="5" t="s">
        <v>57</v>
      </c>
    </row>
    <row r="22" ht="24" spans="1:6">
      <c r="A22" s="5">
        <v>17</v>
      </c>
      <c r="B22" s="5" t="s">
        <v>58</v>
      </c>
      <c r="C22" s="5" t="s">
        <v>59</v>
      </c>
      <c r="D22" s="6" t="s">
        <v>56</v>
      </c>
      <c r="E22" s="5">
        <v>26</v>
      </c>
      <c r="F22" s="7" t="s">
        <v>60</v>
      </c>
    </row>
    <row r="23" ht="28.8" spans="1:6">
      <c r="A23" s="5">
        <v>18</v>
      </c>
      <c r="B23" s="5" t="s">
        <v>61</v>
      </c>
      <c r="C23" s="5" t="s">
        <v>62</v>
      </c>
      <c r="D23" s="6" t="s">
        <v>56</v>
      </c>
      <c r="E23" s="5">
        <v>5</v>
      </c>
      <c r="F23" s="5" t="s">
        <v>63</v>
      </c>
    </row>
    <row r="24" ht="14.4" spans="1:6">
      <c r="A24" s="5">
        <v>19</v>
      </c>
      <c r="B24" s="5" t="s">
        <v>23</v>
      </c>
      <c r="C24" s="5" t="s">
        <v>64</v>
      </c>
      <c r="D24" s="6" t="s">
        <v>12</v>
      </c>
      <c r="E24" s="6">
        <v>24</v>
      </c>
      <c r="F24" s="5" t="s">
        <v>65</v>
      </c>
    </row>
    <row r="25" ht="14.4" spans="1:6">
      <c r="A25" s="5">
        <v>20</v>
      </c>
      <c r="B25" s="5" t="s">
        <v>66</v>
      </c>
      <c r="C25" s="5" t="s">
        <v>67</v>
      </c>
      <c r="D25" s="5" t="s">
        <v>21</v>
      </c>
      <c r="E25" s="5">
        <v>172</v>
      </c>
      <c r="F25" s="5" t="s">
        <v>68</v>
      </c>
    </row>
    <row r="26" ht="14.4" spans="1:6">
      <c r="A26" s="5">
        <v>21</v>
      </c>
      <c r="B26" s="5" t="s">
        <v>69</v>
      </c>
      <c r="C26" s="5" t="s">
        <v>70</v>
      </c>
      <c r="D26" s="5" t="s">
        <v>24</v>
      </c>
      <c r="E26" s="5">
        <v>2</v>
      </c>
      <c r="F26" s="8"/>
    </row>
    <row r="27" s="19" customFormat="1" spans="1:16377">
      <c r="A27" s="20"/>
      <c r="B27" s="20" t="s">
        <v>129</v>
      </c>
      <c r="C27" s="20" t="s">
        <v>130</v>
      </c>
      <c r="D27" s="20" t="s">
        <v>21</v>
      </c>
      <c r="E27" s="20">
        <v>90</v>
      </c>
      <c r="F27" s="2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</row>
    <row r="28" ht="14.4" spans="1:6">
      <c r="A28" s="5">
        <v>22</v>
      </c>
      <c r="B28" s="5" t="s">
        <v>71</v>
      </c>
      <c r="C28" s="5" t="s">
        <v>72</v>
      </c>
      <c r="D28" s="5" t="s">
        <v>56</v>
      </c>
      <c r="E28" s="5">
        <v>120</v>
      </c>
      <c r="F28" s="8"/>
    </row>
    <row r="29" ht="14.4" spans="1:6">
      <c r="A29" s="5">
        <v>23</v>
      </c>
      <c r="B29" s="5" t="s">
        <v>73</v>
      </c>
      <c r="C29" s="5" t="s">
        <v>74</v>
      </c>
      <c r="D29" s="9" t="s">
        <v>75</v>
      </c>
      <c r="E29" s="5">
        <v>25</v>
      </c>
      <c r="F29" s="10"/>
    </row>
    <row r="30" ht="14.4" spans="1:6">
      <c r="A30" s="5">
        <v>24</v>
      </c>
      <c r="B30" s="5" t="s">
        <v>73</v>
      </c>
      <c r="C30" s="5" t="s">
        <v>76</v>
      </c>
      <c r="D30" s="11" t="s">
        <v>75</v>
      </c>
      <c r="E30" s="5"/>
      <c r="F30" s="10"/>
    </row>
    <row r="31" ht="14.4" spans="1:6">
      <c r="A31" s="5">
        <v>25</v>
      </c>
      <c r="B31" s="5" t="s">
        <v>77</v>
      </c>
      <c r="C31" s="5"/>
      <c r="D31" s="11" t="s">
        <v>12</v>
      </c>
      <c r="E31" s="12">
        <f>E29+E30</f>
        <v>25</v>
      </c>
      <c r="F31" s="10"/>
    </row>
    <row r="32" ht="14.4" spans="1:6">
      <c r="A32" s="5">
        <v>26</v>
      </c>
      <c r="B32" s="13" t="s">
        <v>78</v>
      </c>
      <c r="C32" s="13" t="s">
        <v>79</v>
      </c>
      <c r="D32" s="11" t="s">
        <v>56</v>
      </c>
      <c r="E32" s="5"/>
      <c r="F32" s="10"/>
    </row>
    <row r="33" ht="14.4" spans="1:6">
      <c r="A33" s="5">
        <v>27</v>
      </c>
      <c r="B33" s="13" t="s">
        <v>78</v>
      </c>
      <c r="C33" s="13" t="s">
        <v>80</v>
      </c>
      <c r="D33" s="11" t="s">
        <v>56</v>
      </c>
      <c r="E33" s="5">
        <v>2524.2</v>
      </c>
      <c r="F33" s="10"/>
    </row>
    <row r="34" spans="1:6">
      <c r="A34" s="5">
        <v>28</v>
      </c>
      <c r="B34" s="9" t="s">
        <v>78</v>
      </c>
      <c r="C34" s="9" t="s">
        <v>81</v>
      </c>
      <c r="D34" s="11" t="s">
        <v>56</v>
      </c>
      <c r="E34" s="14">
        <v>2343.6</v>
      </c>
      <c r="F34" s="10"/>
    </row>
    <row r="35" spans="1:6">
      <c r="A35" s="5">
        <v>29</v>
      </c>
      <c r="B35" s="9" t="s">
        <v>78</v>
      </c>
      <c r="C35" s="9" t="s">
        <v>82</v>
      </c>
      <c r="D35" s="11" t="s">
        <v>56</v>
      </c>
      <c r="E35" s="14"/>
      <c r="F35" s="10"/>
    </row>
    <row r="36" ht="14.4" spans="1:6">
      <c r="A36" s="5">
        <v>30</v>
      </c>
      <c r="B36" s="9" t="s">
        <v>78</v>
      </c>
      <c r="C36" s="9" t="s">
        <v>83</v>
      </c>
      <c r="D36" s="11" t="s">
        <v>56</v>
      </c>
      <c r="E36" s="5"/>
      <c r="F36" s="10"/>
    </row>
    <row r="37" ht="14.4" spans="1:6">
      <c r="A37" s="5">
        <v>31</v>
      </c>
      <c r="B37" s="9" t="s">
        <v>78</v>
      </c>
      <c r="C37" s="9" t="s">
        <v>84</v>
      </c>
      <c r="D37" s="11" t="s">
        <v>56</v>
      </c>
      <c r="E37" s="5"/>
      <c r="F37" s="10"/>
    </row>
    <row r="38" ht="14.4" spans="1:6">
      <c r="A38" s="5">
        <v>32</v>
      </c>
      <c r="B38" s="9" t="s">
        <v>78</v>
      </c>
      <c r="C38" s="9" t="s">
        <v>85</v>
      </c>
      <c r="D38" s="11" t="s">
        <v>56</v>
      </c>
      <c r="E38" s="5"/>
      <c r="F38" s="10"/>
    </row>
    <row r="39" ht="14.4" spans="1:6">
      <c r="A39" s="5">
        <v>33</v>
      </c>
      <c r="B39" s="9" t="s">
        <v>78</v>
      </c>
      <c r="C39" s="9" t="s">
        <v>86</v>
      </c>
      <c r="D39" s="11" t="s">
        <v>56</v>
      </c>
      <c r="E39" s="5"/>
      <c r="F39" s="10"/>
    </row>
    <row r="40" spans="1:6">
      <c r="A40" s="5">
        <v>34</v>
      </c>
      <c r="B40" s="5" t="s">
        <v>87</v>
      </c>
      <c r="C40" s="5" t="s">
        <v>88</v>
      </c>
      <c r="D40" s="9" t="s">
        <v>56</v>
      </c>
      <c r="E40" s="14">
        <v>3780</v>
      </c>
      <c r="F40" s="15"/>
    </row>
    <row r="41" spans="1:6">
      <c r="A41" s="5">
        <v>35</v>
      </c>
      <c r="B41" s="5" t="s">
        <v>89</v>
      </c>
      <c r="C41" s="5" t="s">
        <v>90</v>
      </c>
      <c r="D41" s="9" t="s">
        <v>91</v>
      </c>
      <c r="E41" s="5">
        <v>0</v>
      </c>
      <c r="F41" s="15"/>
    </row>
    <row r="42" spans="1:6">
      <c r="A42" s="5">
        <v>36</v>
      </c>
      <c r="B42" s="5" t="s">
        <v>89</v>
      </c>
      <c r="C42" s="5" t="s">
        <v>92</v>
      </c>
      <c r="D42" s="9" t="s">
        <v>91</v>
      </c>
      <c r="E42" s="14">
        <v>98.88</v>
      </c>
      <c r="F42" s="15"/>
    </row>
    <row r="43" spans="1:6">
      <c r="A43" s="5">
        <v>37</v>
      </c>
      <c r="B43" s="5" t="s">
        <v>89</v>
      </c>
      <c r="C43" s="5" t="s">
        <v>93</v>
      </c>
      <c r="D43" s="9" t="s">
        <v>91</v>
      </c>
      <c r="E43" s="5">
        <v>0</v>
      </c>
      <c r="F43" s="15"/>
    </row>
    <row r="44" spans="1:6">
      <c r="A44" s="5">
        <v>38</v>
      </c>
      <c r="B44" s="5" t="s">
        <v>89</v>
      </c>
      <c r="C44" s="5" t="s">
        <v>94</v>
      </c>
      <c r="D44" s="11" t="s">
        <v>91</v>
      </c>
      <c r="E44" s="5">
        <v>0</v>
      </c>
      <c r="F44" s="15"/>
    </row>
    <row r="45" spans="1:6">
      <c r="A45" s="5">
        <v>39</v>
      </c>
      <c r="B45" s="5" t="s">
        <v>95</v>
      </c>
      <c r="C45" s="5" t="s">
        <v>96</v>
      </c>
      <c r="D45" s="9" t="s">
        <v>97</v>
      </c>
      <c r="E45" s="16">
        <v>189</v>
      </c>
      <c r="F45" s="15"/>
    </row>
    <row r="46" spans="1:6">
      <c r="A46" s="5">
        <v>40</v>
      </c>
      <c r="B46" s="5" t="s">
        <v>98</v>
      </c>
      <c r="C46" s="5" t="s">
        <v>99</v>
      </c>
      <c r="D46" s="14" t="s">
        <v>16</v>
      </c>
      <c r="E46" s="16"/>
      <c r="F46" s="15"/>
    </row>
    <row r="47" spans="1:6">
      <c r="A47" s="5">
        <v>41</v>
      </c>
      <c r="B47" s="5" t="s">
        <v>98</v>
      </c>
      <c r="C47" s="5" t="s">
        <v>108</v>
      </c>
      <c r="D47" s="14" t="s">
        <v>16</v>
      </c>
      <c r="E47" s="16">
        <v>1</v>
      </c>
      <c r="F47" s="15"/>
    </row>
    <row r="48" spans="1:6">
      <c r="A48" s="5">
        <v>42</v>
      </c>
      <c r="B48" s="5" t="s">
        <v>98</v>
      </c>
      <c r="C48" s="5" t="s">
        <v>101</v>
      </c>
      <c r="D48" s="14" t="s">
        <v>16</v>
      </c>
      <c r="E48" s="16"/>
      <c r="F48" s="15"/>
    </row>
    <row r="49" spans="1:6">
      <c r="A49" s="5">
        <v>43</v>
      </c>
      <c r="B49" s="5" t="s">
        <v>102</v>
      </c>
      <c r="C49" s="5" t="s">
        <v>103</v>
      </c>
      <c r="D49" s="17" t="s">
        <v>56</v>
      </c>
      <c r="E49" s="9"/>
      <c r="F49" s="15"/>
    </row>
    <row r="50" spans="1:6">
      <c r="A50" s="5">
        <v>44</v>
      </c>
      <c r="B50" s="5" t="s">
        <v>102</v>
      </c>
      <c r="C50" s="5" t="s">
        <v>104</v>
      </c>
      <c r="D50" s="17" t="s">
        <v>56</v>
      </c>
      <c r="E50" s="9">
        <v>45</v>
      </c>
      <c r="F50" s="15"/>
    </row>
    <row r="51" ht="28.8" spans="1:6">
      <c r="A51" s="5">
        <v>45</v>
      </c>
      <c r="B51" s="5" t="s">
        <v>102</v>
      </c>
      <c r="C51" s="5" t="s">
        <v>105</v>
      </c>
      <c r="D51" s="17" t="s">
        <v>56</v>
      </c>
      <c r="E51" s="9">
        <v>100</v>
      </c>
      <c r="F51" s="15"/>
    </row>
    <row r="52" ht="28.8" spans="1:6">
      <c r="A52" s="5">
        <v>46</v>
      </c>
      <c r="B52" s="5" t="s">
        <v>102</v>
      </c>
      <c r="C52" s="5" t="s">
        <v>106</v>
      </c>
      <c r="D52" s="17" t="s">
        <v>56</v>
      </c>
      <c r="E52" s="9">
        <v>40</v>
      </c>
      <c r="F52" s="15"/>
    </row>
    <row r="53" spans="1:6">
      <c r="A53" s="5">
        <v>47</v>
      </c>
      <c r="B53" s="5" t="s">
        <v>28</v>
      </c>
      <c r="C53" s="5" t="s">
        <v>29</v>
      </c>
      <c r="D53" s="5" t="s">
        <v>30</v>
      </c>
      <c r="E53" s="12">
        <v>60</v>
      </c>
      <c r="F53" s="15"/>
    </row>
    <row r="54" spans="1:6">
      <c r="A54" s="5">
        <v>48</v>
      </c>
      <c r="B54" s="5" t="s">
        <v>31</v>
      </c>
      <c r="C54" s="5" t="s">
        <v>29</v>
      </c>
      <c r="D54" s="5" t="s">
        <v>30</v>
      </c>
      <c r="E54" s="12">
        <v>60</v>
      </c>
      <c r="F54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XEW54"/>
  <sheetViews>
    <sheetView workbookViewId="0">
      <selection activeCell="F31" sqref="F31"/>
    </sheetView>
  </sheetViews>
  <sheetFormatPr defaultColWidth="8.66666666666667" defaultRowHeight="15.6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131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128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8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/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9" customFormat="1" ht="16" customHeight="1" spans="1:16377">
      <c r="A15" s="20"/>
      <c r="B15" s="20" t="s">
        <v>126</v>
      </c>
      <c r="C15" s="20" t="s">
        <v>127</v>
      </c>
      <c r="D15" s="21" t="s">
        <v>39</v>
      </c>
      <c r="E15" s="21">
        <v>2</v>
      </c>
      <c r="F15" s="20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</row>
    <row r="16" ht="16" customHeight="1" spans="1:6">
      <c r="A16" s="5">
        <v>12</v>
      </c>
      <c r="B16" s="5" t="s">
        <v>47</v>
      </c>
      <c r="C16" s="5" t="s">
        <v>48</v>
      </c>
      <c r="D16" s="6" t="s">
        <v>49</v>
      </c>
      <c r="E16" s="6">
        <v>1</v>
      </c>
      <c r="F16" s="5"/>
    </row>
    <row r="17" s="19" customFormat="1" ht="16" customHeight="1" spans="1:16377">
      <c r="A17" s="20"/>
      <c r="B17" s="20" t="s">
        <v>128</v>
      </c>
      <c r="C17" s="20" t="s">
        <v>38</v>
      </c>
      <c r="D17" s="21" t="s">
        <v>16</v>
      </c>
      <c r="E17" s="21">
        <v>2</v>
      </c>
      <c r="F17" s="20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</row>
    <row r="18" ht="16" customHeight="1" spans="1:6">
      <c r="A18" s="5">
        <v>13</v>
      </c>
      <c r="B18" s="5" t="s">
        <v>50</v>
      </c>
      <c r="C18" s="5" t="s">
        <v>51</v>
      </c>
      <c r="D18" s="6" t="s">
        <v>16</v>
      </c>
      <c r="E18" s="6"/>
      <c r="F18" s="5"/>
    </row>
    <row r="19" ht="16" customHeight="1" spans="1:6">
      <c r="A19" s="5">
        <v>14</v>
      </c>
      <c r="B19" s="5" t="s">
        <v>50</v>
      </c>
      <c r="C19" s="5" t="s">
        <v>52</v>
      </c>
      <c r="D19" s="6" t="s">
        <v>16</v>
      </c>
      <c r="E19" s="6"/>
      <c r="F19" s="5"/>
    </row>
    <row r="20" ht="16" customHeight="1" spans="1:6">
      <c r="A20" s="5">
        <v>15</v>
      </c>
      <c r="B20" s="5" t="s">
        <v>50</v>
      </c>
      <c r="C20" s="5" t="s">
        <v>53</v>
      </c>
      <c r="D20" s="6" t="s">
        <v>16</v>
      </c>
      <c r="E20" s="6"/>
      <c r="F20" s="5"/>
    </row>
    <row r="21" ht="14.4" spans="1:6">
      <c r="A21" s="5">
        <v>16</v>
      </c>
      <c r="B21" s="5" t="s">
        <v>54</v>
      </c>
      <c r="C21" s="5" t="s">
        <v>55</v>
      </c>
      <c r="D21" s="6" t="s">
        <v>56</v>
      </c>
      <c r="E21" s="5">
        <v>840</v>
      </c>
      <c r="F21" s="5" t="s">
        <v>57</v>
      </c>
    </row>
    <row r="22" ht="24" spans="1:6">
      <c r="A22" s="5">
        <v>17</v>
      </c>
      <c r="B22" s="5" t="s">
        <v>58</v>
      </c>
      <c r="C22" s="5" t="s">
        <v>59</v>
      </c>
      <c r="D22" s="6" t="s">
        <v>56</v>
      </c>
      <c r="E22" s="5">
        <v>26</v>
      </c>
      <c r="F22" s="7" t="s">
        <v>60</v>
      </c>
    </row>
    <row r="23" ht="28.8" spans="1:6">
      <c r="A23" s="5">
        <v>18</v>
      </c>
      <c r="B23" s="5" t="s">
        <v>61</v>
      </c>
      <c r="C23" s="5" t="s">
        <v>62</v>
      </c>
      <c r="D23" s="6" t="s">
        <v>56</v>
      </c>
      <c r="E23" s="5">
        <v>5</v>
      </c>
      <c r="F23" s="5" t="s">
        <v>63</v>
      </c>
    </row>
    <row r="24" ht="14.4" spans="1:6">
      <c r="A24" s="5">
        <v>19</v>
      </c>
      <c r="B24" s="5" t="s">
        <v>23</v>
      </c>
      <c r="C24" s="5" t="s">
        <v>64</v>
      </c>
      <c r="D24" s="6" t="s">
        <v>12</v>
      </c>
      <c r="E24" s="6">
        <v>24</v>
      </c>
      <c r="F24" s="5" t="s">
        <v>65</v>
      </c>
    </row>
    <row r="25" ht="14.4" spans="1:6">
      <c r="A25" s="5">
        <v>20</v>
      </c>
      <c r="B25" s="5" t="s">
        <v>66</v>
      </c>
      <c r="C25" s="5" t="s">
        <v>67</v>
      </c>
      <c r="D25" s="5" t="s">
        <v>21</v>
      </c>
      <c r="E25" s="5">
        <v>172</v>
      </c>
      <c r="F25" s="5" t="s">
        <v>68</v>
      </c>
    </row>
    <row r="26" ht="14.4" spans="1:6">
      <c r="A26" s="5">
        <v>21</v>
      </c>
      <c r="B26" s="5" t="s">
        <v>69</v>
      </c>
      <c r="C26" s="5" t="s">
        <v>70</v>
      </c>
      <c r="D26" s="5" t="s">
        <v>24</v>
      </c>
      <c r="E26" s="5">
        <v>2</v>
      </c>
      <c r="F26" s="8"/>
    </row>
    <row r="27" s="19" customFormat="1" spans="1:16377">
      <c r="A27" s="20"/>
      <c r="B27" s="20" t="s">
        <v>129</v>
      </c>
      <c r="C27" s="20" t="s">
        <v>130</v>
      </c>
      <c r="D27" s="20" t="s">
        <v>21</v>
      </c>
      <c r="E27" s="20">
        <v>90</v>
      </c>
      <c r="F27" s="2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</row>
    <row r="28" ht="14.4" spans="1:6">
      <c r="A28" s="5">
        <v>22</v>
      </c>
      <c r="B28" s="5" t="s">
        <v>71</v>
      </c>
      <c r="C28" s="5" t="s">
        <v>72</v>
      </c>
      <c r="D28" s="5" t="s">
        <v>56</v>
      </c>
      <c r="E28" s="5">
        <v>120</v>
      </c>
      <c r="F28" s="8"/>
    </row>
    <row r="29" ht="14.4" spans="1:6">
      <c r="A29" s="5">
        <v>23</v>
      </c>
      <c r="B29" s="5" t="s">
        <v>73</v>
      </c>
      <c r="C29" s="5" t="s">
        <v>74</v>
      </c>
      <c r="D29" s="9" t="s">
        <v>75</v>
      </c>
      <c r="E29" s="5">
        <v>25</v>
      </c>
      <c r="F29" s="10"/>
    </row>
    <row r="30" ht="14.4" spans="1:6">
      <c r="A30" s="5">
        <v>24</v>
      </c>
      <c r="B30" s="5" t="s">
        <v>73</v>
      </c>
      <c r="C30" s="5" t="s">
        <v>76</v>
      </c>
      <c r="D30" s="11" t="s">
        <v>75</v>
      </c>
      <c r="E30" s="5"/>
      <c r="F30" s="10"/>
    </row>
    <row r="31" ht="14.4" spans="1:6">
      <c r="A31" s="5">
        <v>25</v>
      </c>
      <c r="B31" s="5" t="s">
        <v>77</v>
      </c>
      <c r="C31" s="5"/>
      <c r="D31" s="11" t="s">
        <v>12</v>
      </c>
      <c r="E31" s="12">
        <f>E29+E30</f>
        <v>25</v>
      </c>
      <c r="F31" s="10"/>
    </row>
    <row r="32" ht="14.4" spans="1:6">
      <c r="A32" s="5">
        <v>26</v>
      </c>
      <c r="B32" s="13" t="s">
        <v>78</v>
      </c>
      <c r="C32" s="13" t="s">
        <v>79</v>
      </c>
      <c r="D32" s="11" t="s">
        <v>56</v>
      </c>
      <c r="E32" s="5"/>
      <c r="F32" s="10"/>
    </row>
    <row r="33" ht="14.4" spans="1:6">
      <c r="A33" s="5">
        <v>27</v>
      </c>
      <c r="B33" s="13" t="s">
        <v>78</v>
      </c>
      <c r="C33" s="13" t="s">
        <v>80</v>
      </c>
      <c r="D33" s="11" t="s">
        <v>56</v>
      </c>
      <c r="E33" s="5">
        <v>2549.4</v>
      </c>
      <c r="F33" s="10"/>
    </row>
    <row r="34" spans="1:6">
      <c r="A34" s="5">
        <v>28</v>
      </c>
      <c r="B34" s="9" t="s">
        <v>78</v>
      </c>
      <c r="C34" s="9" t="s">
        <v>81</v>
      </c>
      <c r="D34" s="11" t="s">
        <v>56</v>
      </c>
      <c r="E34" s="14">
        <v>2293.2</v>
      </c>
      <c r="F34" s="10"/>
    </row>
    <row r="35" spans="1:6">
      <c r="A35" s="5">
        <v>29</v>
      </c>
      <c r="B35" s="9" t="s">
        <v>78</v>
      </c>
      <c r="C35" s="9" t="s">
        <v>82</v>
      </c>
      <c r="D35" s="11" t="s">
        <v>56</v>
      </c>
      <c r="E35" s="14"/>
      <c r="F35" s="10"/>
    </row>
    <row r="36" ht="14.4" spans="1:6">
      <c r="A36" s="5">
        <v>30</v>
      </c>
      <c r="B36" s="9" t="s">
        <v>78</v>
      </c>
      <c r="C36" s="9" t="s">
        <v>83</v>
      </c>
      <c r="D36" s="11" t="s">
        <v>56</v>
      </c>
      <c r="E36" s="5"/>
      <c r="F36" s="10"/>
    </row>
    <row r="37" ht="14.4" spans="1:6">
      <c r="A37" s="5">
        <v>31</v>
      </c>
      <c r="B37" s="9" t="s">
        <v>78</v>
      </c>
      <c r="C37" s="9" t="s">
        <v>84</v>
      </c>
      <c r="D37" s="11" t="s">
        <v>56</v>
      </c>
      <c r="E37" s="5"/>
      <c r="F37" s="10"/>
    </row>
    <row r="38" ht="14.4" spans="1:6">
      <c r="A38" s="5">
        <v>32</v>
      </c>
      <c r="B38" s="9" t="s">
        <v>78</v>
      </c>
      <c r="C38" s="9" t="s">
        <v>85</v>
      </c>
      <c r="D38" s="11" t="s">
        <v>56</v>
      </c>
      <c r="E38" s="5"/>
      <c r="F38" s="10"/>
    </row>
    <row r="39" ht="14.4" spans="1:6">
      <c r="A39" s="5">
        <v>33</v>
      </c>
      <c r="B39" s="9" t="s">
        <v>78</v>
      </c>
      <c r="C39" s="9" t="s">
        <v>86</v>
      </c>
      <c r="D39" s="11" t="s">
        <v>56</v>
      </c>
      <c r="E39" s="5"/>
      <c r="F39" s="10"/>
    </row>
    <row r="40" spans="1:6">
      <c r="A40" s="5">
        <v>34</v>
      </c>
      <c r="B40" s="5" t="s">
        <v>87</v>
      </c>
      <c r="C40" s="5" t="s">
        <v>88</v>
      </c>
      <c r="D40" s="9" t="s">
        <v>56</v>
      </c>
      <c r="E40" s="14">
        <v>3320</v>
      </c>
      <c r="F40" s="15"/>
    </row>
    <row r="41" spans="1:6">
      <c r="A41" s="5">
        <v>35</v>
      </c>
      <c r="B41" s="5" t="s">
        <v>89</v>
      </c>
      <c r="C41" s="5" t="s">
        <v>90</v>
      </c>
      <c r="D41" s="9" t="s">
        <v>91</v>
      </c>
      <c r="E41" s="5">
        <v>0</v>
      </c>
      <c r="F41" s="15"/>
    </row>
    <row r="42" spans="1:6">
      <c r="A42" s="5">
        <v>36</v>
      </c>
      <c r="B42" s="5" t="s">
        <v>89</v>
      </c>
      <c r="C42" s="5" t="s">
        <v>92</v>
      </c>
      <c r="D42" s="9" t="s">
        <v>91</v>
      </c>
      <c r="E42" s="14">
        <v>80.34</v>
      </c>
      <c r="F42" s="15"/>
    </row>
    <row r="43" spans="1:6">
      <c r="A43" s="5">
        <v>37</v>
      </c>
      <c r="B43" s="5" t="s">
        <v>89</v>
      </c>
      <c r="C43" s="5" t="s">
        <v>93</v>
      </c>
      <c r="D43" s="9" t="s">
        <v>91</v>
      </c>
      <c r="E43" s="5">
        <v>0</v>
      </c>
      <c r="F43" s="15"/>
    </row>
    <row r="44" spans="1:6">
      <c r="A44" s="5">
        <v>38</v>
      </c>
      <c r="B44" s="5" t="s">
        <v>89</v>
      </c>
      <c r="C44" s="5" t="s">
        <v>94</v>
      </c>
      <c r="D44" s="11" t="s">
        <v>91</v>
      </c>
      <c r="E44" s="5">
        <v>0</v>
      </c>
      <c r="F44" s="15"/>
    </row>
    <row r="45" spans="1:6">
      <c r="A45" s="5">
        <v>39</v>
      </c>
      <c r="B45" s="5" t="s">
        <v>95</v>
      </c>
      <c r="C45" s="5" t="s">
        <v>96</v>
      </c>
      <c r="D45" s="9" t="s">
        <v>97</v>
      </c>
      <c r="E45" s="16">
        <v>83</v>
      </c>
      <c r="F45" s="15"/>
    </row>
    <row r="46" spans="1:6">
      <c r="A46" s="5">
        <v>40</v>
      </c>
      <c r="B46" s="5" t="s">
        <v>98</v>
      </c>
      <c r="C46" s="5" t="s">
        <v>99</v>
      </c>
      <c r="D46" s="14" t="s">
        <v>16</v>
      </c>
      <c r="E46" s="16"/>
      <c r="F46" s="15"/>
    </row>
    <row r="47" spans="1:6">
      <c r="A47" s="5">
        <v>41</v>
      </c>
      <c r="B47" s="5" t="s">
        <v>98</v>
      </c>
      <c r="C47" s="5" t="s">
        <v>100</v>
      </c>
      <c r="D47" s="14" t="s">
        <v>16</v>
      </c>
      <c r="E47" s="16">
        <v>1</v>
      </c>
      <c r="F47" s="15"/>
    </row>
    <row r="48" spans="1:6">
      <c r="A48" s="5">
        <v>42</v>
      </c>
      <c r="B48" s="5" t="s">
        <v>98</v>
      </c>
      <c r="C48" s="5" t="s">
        <v>101</v>
      </c>
      <c r="D48" s="14" t="s">
        <v>16</v>
      </c>
      <c r="E48" s="16"/>
      <c r="F48" s="15"/>
    </row>
    <row r="49" spans="1:6">
      <c r="A49" s="5">
        <v>43</v>
      </c>
      <c r="B49" s="5" t="s">
        <v>102</v>
      </c>
      <c r="C49" s="5" t="s">
        <v>103</v>
      </c>
      <c r="D49" s="17" t="s">
        <v>56</v>
      </c>
      <c r="E49" s="9"/>
      <c r="F49" s="15"/>
    </row>
    <row r="50" spans="1:6">
      <c r="A50" s="5">
        <v>44</v>
      </c>
      <c r="B50" s="5" t="s">
        <v>102</v>
      </c>
      <c r="C50" s="5" t="s">
        <v>104</v>
      </c>
      <c r="D50" s="17" t="s">
        <v>56</v>
      </c>
      <c r="E50" s="9">
        <v>40</v>
      </c>
      <c r="F50" s="15"/>
    </row>
    <row r="51" ht="28.8" spans="1:6">
      <c r="A51" s="5">
        <v>45</v>
      </c>
      <c r="B51" s="5" t="s">
        <v>102</v>
      </c>
      <c r="C51" s="5" t="s">
        <v>105</v>
      </c>
      <c r="D51" s="17" t="s">
        <v>56</v>
      </c>
      <c r="E51" s="9">
        <v>90</v>
      </c>
      <c r="F51" s="15"/>
    </row>
    <row r="52" ht="28.8" spans="1:6">
      <c r="A52" s="5">
        <v>46</v>
      </c>
      <c r="B52" s="5" t="s">
        <v>102</v>
      </c>
      <c r="C52" s="5" t="s">
        <v>106</v>
      </c>
      <c r="D52" s="17" t="s">
        <v>56</v>
      </c>
      <c r="E52" s="9">
        <v>40</v>
      </c>
      <c r="F52" s="15"/>
    </row>
    <row r="53" spans="1:6">
      <c r="A53" s="5">
        <v>47</v>
      </c>
      <c r="B53" s="5" t="s">
        <v>28</v>
      </c>
      <c r="C53" s="5" t="s">
        <v>29</v>
      </c>
      <c r="D53" s="5" t="s">
        <v>30</v>
      </c>
      <c r="E53" s="12">
        <v>60</v>
      </c>
      <c r="F53" s="15"/>
    </row>
    <row r="54" spans="1:6">
      <c r="A54" s="5">
        <v>48</v>
      </c>
      <c r="B54" s="5" t="s">
        <v>31</v>
      </c>
      <c r="C54" s="5" t="s">
        <v>29</v>
      </c>
      <c r="D54" s="5" t="s">
        <v>30</v>
      </c>
      <c r="E54" s="12">
        <v>60</v>
      </c>
      <c r="F54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XEW54"/>
  <sheetViews>
    <sheetView topLeftCell="A36" workbookViewId="0">
      <selection activeCell="C46" sqref="C46"/>
    </sheetView>
  </sheetViews>
  <sheetFormatPr defaultColWidth="8.66666666666667" defaultRowHeight="15.6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tr">
        <f>'[1]填写明细（填写绿色部分）'!B2</f>
        <v>甘孜州理塘县曲登乡尼哈牦牛养殖专业合作社光伏站点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128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8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/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9" customFormat="1" ht="16" customHeight="1" spans="1:16377">
      <c r="A15" s="20"/>
      <c r="B15" s="20" t="s">
        <v>126</v>
      </c>
      <c r="C15" s="20" t="s">
        <v>127</v>
      </c>
      <c r="D15" s="21" t="s">
        <v>39</v>
      </c>
      <c r="E15" s="21">
        <v>2</v>
      </c>
      <c r="F15" s="20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</row>
    <row r="16" ht="16" customHeight="1" spans="1:6">
      <c r="A16" s="5">
        <v>12</v>
      </c>
      <c r="B16" s="5" t="s">
        <v>47</v>
      </c>
      <c r="C16" s="5" t="s">
        <v>48</v>
      </c>
      <c r="D16" s="6" t="s">
        <v>49</v>
      </c>
      <c r="E16" s="6">
        <v>1</v>
      </c>
      <c r="F16" s="5"/>
    </row>
    <row r="17" s="19" customFormat="1" ht="16" customHeight="1" spans="1:16377">
      <c r="A17" s="20"/>
      <c r="B17" s="20" t="s">
        <v>128</v>
      </c>
      <c r="C17" s="20" t="s">
        <v>38</v>
      </c>
      <c r="D17" s="21" t="s">
        <v>16</v>
      </c>
      <c r="E17" s="21">
        <v>2</v>
      </c>
      <c r="F17" s="20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</row>
    <row r="18" ht="16" customHeight="1" spans="1:6">
      <c r="A18" s="5">
        <v>13</v>
      </c>
      <c r="B18" s="5" t="s">
        <v>50</v>
      </c>
      <c r="C18" s="5" t="s">
        <v>51</v>
      </c>
      <c r="D18" s="6" t="s">
        <v>16</v>
      </c>
      <c r="E18" s="6"/>
      <c r="F18" s="5"/>
    </row>
    <row r="19" ht="16" customHeight="1" spans="1:6">
      <c r="A19" s="5">
        <v>14</v>
      </c>
      <c r="B19" s="5" t="s">
        <v>50</v>
      </c>
      <c r="C19" s="5" t="s">
        <v>52</v>
      </c>
      <c r="D19" s="6" t="s">
        <v>16</v>
      </c>
      <c r="E19" s="6"/>
      <c r="F19" s="5"/>
    </row>
    <row r="20" ht="16" customHeight="1" spans="1:6">
      <c r="A20" s="5">
        <v>15</v>
      </c>
      <c r="B20" s="5" t="s">
        <v>50</v>
      </c>
      <c r="C20" s="5" t="s">
        <v>53</v>
      </c>
      <c r="D20" s="6" t="s">
        <v>16</v>
      </c>
      <c r="E20" s="6"/>
      <c r="F20" s="5"/>
    </row>
    <row r="21" ht="14.4" spans="1:6">
      <c r="A21" s="5">
        <v>16</v>
      </c>
      <c r="B21" s="5" t="s">
        <v>54</v>
      </c>
      <c r="C21" s="5" t="s">
        <v>55</v>
      </c>
      <c r="D21" s="6" t="s">
        <v>56</v>
      </c>
      <c r="E21" s="5">
        <v>840</v>
      </c>
      <c r="F21" s="5" t="s">
        <v>57</v>
      </c>
    </row>
    <row r="22" ht="24" spans="1:6">
      <c r="A22" s="5">
        <v>17</v>
      </c>
      <c r="B22" s="5" t="s">
        <v>58</v>
      </c>
      <c r="C22" s="5" t="s">
        <v>59</v>
      </c>
      <c r="D22" s="6" t="s">
        <v>56</v>
      </c>
      <c r="E22" s="5">
        <v>26</v>
      </c>
      <c r="F22" s="7" t="s">
        <v>60</v>
      </c>
    </row>
    <row r="23" ht="28.8" spans="1:6">
      <c r="A23" s="5">
        <v>18</v>
      </c>
      <c r="B23" s="5" t="s">
        <v>61</v>
      </c>
      <c r="C23" s="5" t="s">
        <v>62</v>
      </c>
      <c r="D23" s="6" t="s">
        <v>56</v>
      </c>
      <c r="E23" s="5">
        <v>5</v>
      </c>
      <c r="F23" s="5" t="s">
        <v>63</v>
      </c>
    </row>
    <row r="24" ht="14.4" spans="1:6">
      <c r="A24" s="5">
        <v>19</v>
      </c>
      <c r="B24" s="5" t="s">
        <v>23</v>
      </c>
      <c r="C24" s="5" t="s">
        <v>64</v>
      </c>
      <c r="D24" s="6" t="s">
        <v>12</v>
      </c>
      <c r="E24" s="6">
        <v>24</v>
      </c>
      <c r="F24" s="5" t="s">
        <v>65</v>
      </c>
    </row>
    <row r="25" ht="14.4" spans="1:6">
      <c r="A25" s="5">
        <v>20</v>
      </c>
      <c r="B25" s="5" t="s">
        <v>66</v>
      </c>
      <c r="C25" s="5" t="s">
        <v>67</v>
      </c>
      <c r="D25" s="5" t="s">
        <v>21</v>
      </c>
      <c r="E25" s="5">
        <v>172</v>
      </c>
      <c r="F25" s="5" t="s">
        <v>68</v>
      </c>
    </row>
    <row r="26" ht="14.4" spans="1:6">
      <c r="A26" s="5">
        <v>21</v>
      </c>
      <c r="B26" s="5" t="s">
        <v>69</v>
      </c>
      <c r="C26" s="5" t="s">
        <v>70</v>
      </c>
      <c r="D26" s="5" t="s">
        <v>24</v>
      </c>
      <c r="E26" s="5">
        <v>2</v>
      </c>
      <c r="F26" s="8"/>
    </row>
    <row r="27" s="19" customFormat="1" spans="1:16377">
      <c r="A27" s="20"/>
      <c r="B27" s="20" t="s">
        <v>129</v>
      </c>
      <c r="C27" s="20" t="s">
        <v>130</v>
      </c>
      <c r="D27" s="20" t="s">
        <v>21</v>
      </c>
      <c r="E27" s="20">
        <v>90</v>
      </c>
      <c r="F27" s="2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</row>
    <row r="28" ht="14.4" spans="1:6">
      <c r="A28" s="5">
        <v>22</v>
      </c>
      <c r="B28" s="5" t="s">
        <v>71</v>
      </c>
      <c r="C28" s="5" t="s">
        <v>72</v>
      </c>
      <c r="D28" s="5" t="s">
        <v>56</v>
      </c>
      <c r="E28" s="5">
        <v>120</v>
      </c>
      <c r="F28" s="8"/>
    </row>
    <row r="29" ht="14.4" spans="1:6">
      <c r="A29" s="5">
        <v>23</v>
      </c>
      <c r="B29" s="5" t="s">
        <v>73</v>
      </c>
      <c r="C29" s="5" t="s">
        <v>74</v>
      </c>
      <c r="D29" s="9" t="s">
        <v>75</v>
      </c>
      <c r="E29" s="5">
        <v>24</v>
      </c>
      <c r="F29" s="10"/>
    </row>
    <row r="30" ht="14.4" spans="1:6">
      <c r="A30" s="5">
        <v>24</v>
      </c>
      <c r="B30" s="5" t="s">
        <v>73</v>
      </c>
      <c r="C30" s="5" t="s">
        <v>76</v>
      </c>
      <c r="D30" s="11" t="s">
        <v>75</v>
      </c>
      <c r="E30" s="5"/>
      <c r="F30" s="10"/>
    </row>
    <row r="31" ht="14.4" spans="1:6">
      <c r="A31" s="5">
        <v>25</v>
      </c>
      <c r="B31" s="5" t="s">
        <v>77</v>
      </c>
      <c r="C31" s="5"/>
      <c r="D31" s="11" t="s">
        <v>12</v>
      </c>
      <c r="E31" s="12">
        <f>E29+E30</f>
        <v>24</v>
      </c>
      <c r="F31" s="10"/>
    </row>
    <row r="32" ht="14.4" spans="1:6">
      <c r="A32" s="5">
        <v>26</v>
      </c>
      <c r="B32" s="13" t="s">
        <v>78</v>
      </c>
      <c r="C32" s="13" t="s">
        <v>79</v>
      </c>
      <c r="D32" s="11" t="s">
        <v>56</v>
      </c>
      <c r="E32" s="5"/>
      <c r="F32" s="10"/>
    </row>
    <row r="33" ht="14.4" spans="1:6">
      <c r="A33" s="5">
        <v>27</v>
      </c>
      <c r="B33" s="13" t="s">
        <v>78</v>
      </c>
      <c r="C33" s="13" t="s">
        <v>80</v>
      </c>
      <c r="D33" s="11" t="s">
        <v>56</v>
      </c>
      <c r="E33" s="5">
        <v>2547.3</v>
      </c>
      <c r="F33" s="10"/>
    </row>
    <row r="34" spans="1:6">
      <c r="A34" s="5">
        <v>28</v>
      </c>
      <c r="B34" s="9" t="s">
        <v>78</v>
      </c>
      <c r="C34" s="9" t="s">
        <v>81</v>
      </c>
      <c r="D34" s="11" t="s">
        <v>56</v>
      </c>
      <c r="E34" s="14">
        <v>2310</v>
      </c>
      <c r="F34" s="10"/>
    </row>
    <row r="35" spans="1:6">
      <c r="A35" s="5">
        <v>29</v>
      </c>
      <c r="B35" s="9" t="s">
        <v>78</v>
      </c>
      <c r="C35" s="9" t="s">
        <v>82</v>
      </c>
      <c r="D35" s="11" t="s">
        <v>56</v>
      </c>
      <c r="E35" s="14"/>
      <c r="F35" s="10"/>
    </row>
    <row r="36" ht="14.4" spans="1:6">
      <c r="A36" s="5">
        <v>30</v>
      </c>
      <c r="B36" s="9" t="s">
        <v>78</v>
      </c>
      <c r="C36" s="9" t="s">
        <v>83</v>
      </c>
      <c r="D36" s="11" t="s">
        <v>56</v>
      </c>
      <c r="E36" s="5"/>
      <c r="F36" s="10"/>
    </row>
    <row r="37" ht="14.4" spans="1:6">
      <c r="A37" s="5">
        <v>31</v>
      </c>
      <c r="B37" s="9" t="s">
        <v>78</v>
      </c>
      <c r="C37" s="9" t="s">
        <v>84</v>
      </c>
      <c r="D37" s="11" t="s">
        <v>56</v>
      </c>
      <c r="E37" s="5"/>
      <c r="F37" s="10"/>
    </row>
    <row r="38" ht="14.4" spans="1:6">
      <c r="A38" s="5">
        <v>32</v>
      </c>
      <c r="B38" s="9" t="s">
        <v>78</v>
      </c>
      <c r="C38" s="9" t="s">
        <v>85</v>
      </c>
      <c r="D38" s="11" t="s">
        <v>56</v>
      </c>
      <c r="E38" s="5"/>
      <c r="F38" s="10"/>
    </row>
    <row r="39" ht="14.4" spans="1:6">
      <c r="A39" s="5">
        <v>33</v>
      </c>
      <c r="B39" s="9" t="s">
        <v>78</v>
      </c>
      <c r="C39" s="9" t="s">
        <v>86</v>
      </c>
      <c r="D39" s="11" t="s">
        <v>56</v>
      </c>
      <c r="E39" s="5"/>
      <c r="F39" s="10"/>
    </row>
    <row r="40" spans="1:6">
      <c r="A40" s="5">
        <v>34</v>
      </c>
      <c r="B40" s="5" t="s">
        <v>87</v>
      </c>
      <c r="C40" s="5" t="s">
        <v>88</v>
      </c>
      <c r="D40" s="9" t="s">
        <v>56</v>
      </c>
      <c r="E40" s="14">
        <v>2320</v>
      </c>
      <c r="F40" s="15"/>
    </row>
    <row r="41" spans="1:6">
      <c r="A41" s="5">
        <v>35</v>
      </c>
      <c r="B41" s="5" t="s">
        <v>89</v>
      </c>
      <c r="C41" s="5" t="s">
        <v>90</v>
      </c>
      <c r="D41" s="9" t="s">
        <v>91</v>
      </c>
      <c r="E41" s="5">
        <v>0</v>
      </c>
      <c r="F41" s="15"/>
    </row>
    <row r="42" spans="1:6">
      <c r="A42" s="5">
        <v>36</v>
      </c>
      <c r="B42" s="5" t="s">
        <v>89</v>
      </c>
      <c r="C42" s="5" t="s">
        <v>92</v>
      </c>
      <c r="D42" s="9" t="s">
        <v>91</v>
      </c>
      <c r="E42" s="14">
        <v>92.7</v>
      </c>
      <c r="F42" s="15"/>
    </row>
    <row r="43" spans="1:6">
      <c r="A43" s="5">
        <v>37</v>
      </c>
      <c r="B43" s="5" t="s">
        <v>89</v>
      </c>
      <c r="C43" s="5" t="s">
        <v>93</v>
      </c>
      <c r="D43" s="9" t="s">
        <v>91</v>
      </c>
      <c r="E43" s="5">
        <v>0</v>
      </c>
      <c r="F43" s="15"/>
    </row>
    <row r="44" spans="1:6">
      <c r="A44" s="5">
        <v>38</v>
      </c>
      <c r="B44" s="5" t="s">
        <v>89</v>
      </c>
      <c r="C44" s="5" t="s">
        <v>94</v>
      </c>
      <c r="D44" s="11" t="s">
        <v>91</v>
      </c>
      <c r="E44" s="5">
        <v>0</v>
      </c>
      <c r="F44" s="15"/>
    </row>
    <row r="45" spans="1:6">
      <c r="A45" s="5">
        <v>39</v>
      </c>
      <c r="B45" s="5" t="s">
        <v>95</v>
      </c>
      <c r="C45" s="5" t="s">
        <v>96</v>
      </c>
      <c r="D45" s="9" t="s">
        <v>97</v>
      </c>
      <c r="E45" s="16">
        <v>116</v>
      </c>
      <c r="F45" s="15"/>
    </row>
    <row r="46" spans="1:6">
      <c r="A46" s="5">
        <v>40</v>
      </c>
      <c r="B46" s="5" t="s">
        <v>98</v>
      </c>
      <c r="C46" s="5" t="s">
        <v>132</v>
      </c>
      <c r="D46" s="14" t="s">
        <v>16</v>
      </c>
      <c r="E46" s="16">
        <v>1</v>
      </c>
      <c r="F46" s="15"/>
    </row>
    <row r="47" spans="1:6">
      <c r="A47" s="5">
        <v>41</v>
      </c>
      <c r="B47" s="5" t="s">
        <v>98</v>
      </c>
      <c r="C47" s="5" t="s">
        <v>100</v>
      </c>
      <c r="D47" s="14" t="s">
        <v>16</v>
      </c>
      <c r="E47" s="16"/>
      <c r="F47" s="15"/>
    </row>
    <row r="48" spans="1:6">
      <c r="A48" s="5">
        <v>42</v>
      </c>
      <c r="B48" s="5" t="s">
        <v>98</v>
      </c>
      <c r="C48" s="5" t="s">
        <v>101</v>
      </c>
      <c r="D48" s="14" t="s">
        <v>16</v>
      </c>
      <c r="E48" s="16"/>
      <c r="F48" s="15"/>
    </row>
    <row r="49" spans="1:6">
      <c r="A49" s="5">
        <v>43</v>
      </c>
      <c r="B49" s="5" t="s">
        <v>102</v>
      </c>
      <c r="C49" s="5" t="s">
        <v>103</v>
      </c>
      <c r="D49" s="17" t="s">
        <v>56</v>
      </c>
      <c r="E49" s="9"/>
      <c r="F49" s="15"/>
    </row>
    <row r="50" spans="1:6">
      <c r="A50" s="5">
        <v>44</v>
      </c>
      <c r="B50" s="5" t="s">
        <v>102</v>
      </c>
      <c r="C50" s="5" t="s">
        <v>104</v>
      </c>
      <c r="D50" s="17" t="s">
        <v>56</v>
      </c>
      <c r="E50" s="9">
        <v>40</v>
      </c>
      <c r="F50" s="15"/>
    </row>
    <row r="51" ht="28.8" spans="1:6">
      <c r="A51" s="5">
        <v>45</v>
      </c>
      <c r="B51" s="5" t="s">
        <v>102</v>
      </c>
      <c r="C51" s="5" t="s">
        <v>105</v>
      </c>
      <c r="D51" s="17" t="s">
        <v>56</v>
      </c>
      <c r="E51" s="9">
        <v>80</v>
      </c>
      <c r="F51" s="15"/>
    </row>
    <row r="52" ht="28.8" spans="1:6">
      <c r="A52" s="5">
        <v>46</v>
      </c>
      <c r="B52" s="5" t="s">
        <v>102</v>
      </c>
      <c r="C52" s="5" t="s">
        <v>106</v>
      </c>
      <c r="D52" s="17" t="s">
        <v>56</v>
      </c>
      <c r="E52" s="9">
        <v>30</v>
      </c>
      <c r="F52" s="15"/>
    </row>
    <row r="53" spans="1:6">
      <c r="A53" s="5">
        <v>47</v>
      </c>
      <c r="B53" s="5" t="s">
        <v>28</v>
      </c>
      <c r="C53" s="5" t="s">
        <v>29</v>
      </c>
      <c r="D53" s="5" t="s">
        <v>30</v>
      </c>
      <c r="E53" s="12">
        <v>60</v>
      </c>
      <c r="F53" s="15"/>
    </row>
    <row r="54" spans="1:6">
      <c r="A54" s="5">
        <v>48</v>
      </c>
      <c r="B54" s="5" t="s">
        <v>31</v>
      </c>
      <c r="C54" s="5" t="s">
        <v>29</v>
      </c>
      <c r="D54" s="5" t="s">
        <v>30</v>
      </c>
      <c r="E54" s="12">
        <v>60</v>
      </c>
      <c r="F54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XEW54"/>
  <sheetViews>
    <sheetView topLeftCell="A36" workbookViewId="0">
      <selection activeCell="C46" sqref="C46"/>
    </sheetView>
  </sheetViews>
  <sheetFormatPr defaultColWidth="8.66666666666667" defaultRowHeight="15.6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133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128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8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/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9" customFormat="1" ht="16" customHeight="1" spans="1:16377">
      <c r="A15" s="20"/>
      <c r="B15" s="20" t="s">
        <v>126</v>
      </c>
      <c r="C15" s="20" t="s">
        <v>127</v>
      </c>
      <c r="D15" s="21" t="s">
        <v>39</v>
      </c>
      <c r="E15" s="21">
        <v>2</v>
      </c>
      <c r="F15" s="20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</row>
    <row r="16" ht="16" customHeight="1" spans="1:6">
      <c r="A16" s="5">
        <v>12</v>
      </c>
      <c r="B16" s="5" t="s">
        <v>47</v>
      </c>
      <c r="C16" s="5" t="s">
        <v>48</v>
      </c>
      <c r="D16" s="6" t="s">
        <v>49</v>
      </c>
      <c r="E16" s="6">
        <v>1</v>
      </c>
      <c r="F16" s="5"/>
    </row>
    <row r="17" s="19" customFormat="1" ht="16" customHeight="1" spans="1:16377">
      <c r="A17" s="20"/>
      <c r="B17" s="20" t="s">
        <v>128</v>
      </c>
      <c r="C17" s="20" t="s">
        <v>38</v>
      </c>
      <c r="D17" s="21" t="s">
        <v>16</v>
      </c>
      <c r="E17" s="21">
        <v>2</v>
      </c>
      <c r="F17" s="20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</row>
    <row r="18" ht="16" customHeight="1" spans="1:6">
      <c r="A18" s="5">
        <v>13</v>
      </c>
      <c r="B18" s="5" t="s">
        <v>50</v>
      </c>
      <c r="C18" s="5" t="s">
        <v>51</v>
      </c>
      <c r="D18" s="6" t="s">
        <v>16</v>
      </c>
      <c r="E18" s="6"/>
      <c r="F18" s="5"/>
    </row>
    <row r="19" ht="16" customHeight="1" spans="1:6">
      <c r="A19" s="5">
        <v>14</v>
      </c>
      <c r="B19" s="5" t="s">
        <v>50</v>
      </c>
      <c r="C19" s="5" t="s">
        <v>52</v>
      </c>
      <c r="D19" s="6" t="s">
        <v>16</v>
      </c>
      <c r="E19" s="6"/>
      <c r="F19" s="5"/>
    </row>
    <row r="20" ht="16" customHeight="1" spans="1:6">
      <c r="A20" s="5">
        <v>15</v>
      </c>
      <c r="B20" s="5" t="s">
        <v>50</v>
      </c>
      <c r="C20" s="5" t="s">
        <v>53</v>
      </c>
      <c r="D20" s="6" t="s">
        <v>16</v>
      </c>
      <c r="E20" s="6"/>
      <c r="F20" s="5"/>
    </row>
    <row r="21" ht="14.4" spans="1:6">
      <c r="A21" s="5">
        <v>16</v>
      </c>
      <c r="B21" s="5" t="s">
        <v>54</v>
      </c>
      <c r="C21" s="5" t="s">
        <v>55</v>
      </c>
      <c r="D21" s="6" t="s">
        <v>56</v>
      </c>
      <c r="E21" s="5">
        <v>840</v>
      </c>
      <c r="F21" s="5" t="s">
        <v>57</v>
      </c>
    </row>
    <row r="22" ht="24" spans="1:6">
      <c r="A22" s="5">
        <v>17</v>
      </c>
      <c r="B22" s="5" t="s">
        <v>58</v>
      </c>
      <c r="C22" s="5" t="s">
        <v>59</v>
      </c>
      <c r="D22" s="6" t="s">
        <v>56</v>
      </c>
      <c r="E22" s="5">
        <v>26</v>
      </c>
      <c r="F22" s="7" t="s">
        <v>60</v>
      </c>
    </row>
    <row r="23" ht="28.8" spans="1:6">
      <c r="A23" s="5">
        <v>18</v>
      </c>
      <c r="B23" s="5" t="s">
        <v>61</v>
      </c>
      <c r="C23" s="5" t="s">
        <v>62</v>
      </c>
      <c r="D23" s="6" t="s">
        <v>56</v>
      </c>
      <c r="E23" s="5">
        <v>5</v>
      </c>
      <c r="F23" s="5" t="s">
        <v>63</v>
      </c>
    </row>
    <row r="24" ht="14.4" spans="1:6">
      <c r="A24" s="5">
        <v>19</v>
      </c>
      <c r="B24" s="5" t="s">
        <v>23</v>
      </c>
      <c r="C24" s="5" t="s">
        <v>64</v>
      </c>
      <c r="D24" s="6" t="s">
        <v>12</v>
      </c>
      <c r="E24" s="6">
        <v>24</v>
      </c>
      <c r="F24" s="5" t="s">
        <v>65</v>
      </c>
    </row>
    <row r="25" ht="14.4" spans="1:6">
      <c r="A25" s="5">
        <v>20</v>
      </c>
      <c r="B25" s="5" t="s">
        <v>66</v>
      </c>
      <c r="C25" s="5" t="s">
        <v>67</v>
      </c>
      <c r="D25" s="5" t="s">
        <v>21</v>
      </c>
      <c r="E25" s="5">
        <v>172</v>
      </c>
      <c r="F25" s="5" t="s">
        <v>68</v>
      </c>
    </row>
    <row r="26" ht="14.4" spans="1:6">
      <c r="A26" s="5">
        <v>21</v>
      </c>
      <c r="B26" s="5" t="s">
        <v>69</v>
      </c>
      <c r="C26" s="5" t="s">
        <v>70</v>
      </c>
      <c r="D26" s="5" t="s">
        <v>24</v>
      </c>
      <c r="E26" s="5">
        <v>2</v>
      </c>
      <c r="F26" s="8"/>
    </row>
    <row r="27" s="19" customFormat="1" spans="1:16377">
      <c r="A27" s="20"/>
      <c r="B27" s="20" t="s">
        <v>129</v>
      </c>
      <c r="C27" s="20" t="s">
        <v>130</v>
      </c>
      <c r="D27" s="20" t="s">
        <v>21</v>
      </c>
      <c r="E27" s="20">
        <v>90</v>
      </c>
      <c r="F27" s="2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</row>
    <row r="28" ht="14.4" spans="1:6">
      <c r="A28" s="5">
        <v>22</v>
      </c>
      <c r="B28" s="5" t="s">
        <v>71</v>
      </c>
      <c r="C28" s="5" t="s">
        <v>72</v>
      </c>
      <c r="D28" s="5" t="s">
        <v>56</v>
      </c>
      <c r="E28" s="5">
        <v>120</v>
      </c>
      <c r="F28" s="8"/>
    </row>
    <row r="29" ht="14.4" spans="1:6">
      <c r="A29" s="5">
        <v>23</v>
      </c>
      <c r="B29" s="5" t="s">
        <v>73</v>
      </c>
      <c r="C29" s="5" t="s">
        <v>74</v>
      </c>
      <c r="D29" s="9" t="s">
        <v>75</v>
      </c>
      <c r="E29" s="5">
        <v>25</v>
      </c>
      <c r="F29" s="10"/>
    </row>
    <row r="30" ht="14.4" spans="1:6">
      <c r="A30" s="5">
        <v>24</v>
      </c>
      <c r="B30" s="5" t="s">
        <v>73</v>
      </c>
      <c r="C30" s="5" t="s">
        <v>76</v>
      </c>
      <c r="D30" s="11" t="s">
        <v>75</v>
      </c>
      <c r="E30" s="5"/>
      <c r="F30" s="10"/>
    </row>
    <row r="31" ht="14.4" spans="1:6">
      <c r="A31" s="5">
        <v>25</v>
      </c>
      <c r="B31" s="5" t="s">
        <v>77</v>
      </c>
      <c r="C31" s="5"/>
      <c r="D31" s="11" t="s">
        <v>12</v>
      </c>
      <c r="E31" s="12">
        <f>E29+E30</f>
        <v>25</v>
      </c>
      <c r="F31" s="10"/>
    </row>
    <row r="32" ht="14.4" spans="1:6">
      <c r="A32" s="5">
        <v>26</v>
      </c>
      <c r="B32" s="13" t="s">
        <v>78</v>
      </c>
      <c r="C32" s="13" t="s">
        <v>79</v>
      </c>
      <c r="D32" s="11" t="s">
        <v>56</v>
      </c>
      <c r="E32" s="5"/>
      <c r="F32" s="10"/>
    </row>
    <row r="33" ht="14.4" spans="1:6">
      <c r="A33" s="5">
        <v>27</v>
      </c>
      <c r="B33" s="13" t="s">
        <v>78</v>
      </c>
      <c r="C33" s="13" t="s">
        <v>80</v>
      </c>
      <c r="D33" s="11" t="s">
        <v>56</v>
      </c>
      <c r="E33" s="5">
        <v>2759.4</v>
      </c>
      <c r="F33" s="10"/>
    </row>
    <row r="34" spans="1:6">
      <c r="A34" s="5">
        <v>28</v>
      </c>
      <c r="B34" s="9" t="s">
        <v>78</v>
      </c>
      <c r="C34" s="9" t="s">
        <v>81</v>
      </c>
      <c r="D34" s="11" t="s">
        <v>56</v>
      </c>
      <c r="E34" s="14">
        <v>1873.2</v>
      </c>
      <c r="F34" s="10"/>
    </row>
    <row r="35" spans="1:6">
      <c r="A35" s="5">
        <v>29</v>
      </c>
      <c r="B35" s="9" t="s">
        <v>78</v>
      </c>
      <c r="C35" s="9" t="s">
        <v>82</v>
      </c>
      <c r="D35" s="11" t="s">
        <v>56</v>
      </c>
      <c r="E35" s="14"/>
      <c r="F35" s="10"/>
    </row>
    <row r="36" ht="14.4" spans="1:6">
      <c r="A36" s="5">
        <v>30</v>
      </c>
      <c r="B36" s="9" t="s">
        <v>78</v>
      </c>
      <c r="C36" s="9" t="s">
        <v>83</v>
      </c>
      <c r="D36" s="11" t="s">
        <v>56</v>
      </c>
      <c r="E36" s="5"/>
      <c r="F36" s="10"/>
    </row>
    <row r="37" ht="14.4" spans="1:6">
      <c r="A37" s="5">
        <v>31</v>
      </c>
      <c r="B37" s="9" t="s">
        <v>78</v>
      </c>
      <c r="C37" s="9" t="s">
        <v>84</v>
      </c>
      <c r="D37" s="11" t="s">
        <v>56</v>
      </c>
      <c r="E37" s="5"/>
      <c r="F37" s="10"/>
    </row>
    <row r="38" ht="14.4" spans="1:6">
      <c r="A38" s="5">
        <v>32</v>
      </c>
      <c r="B38" s="9" t="s">
        <v>78</v>
      </c>
      <c r="C38" s="9" t="s">
        <v>85</v>
      </c>
      <c r="D38" s="11" t="s">
        <v>56</v>
      </c>
      <c r="E38" s="5"/>
      <c r="F38" s="10"/>
    </row>
    <row r="39" ht="14.4" spans="1:6">
      <c r="A39" s="5">
        <v>33</v>
      </c>
      <c r="B39" s="9" t="s">
        <v>78</v>
      </c>
      <c r="C39" s="9" t="s">
        <v>86</v>
      </c>
      <c r="D39" s="11" t="s">
        <v>56</v>
      </c>
      <c r="E39" s="5"/>
      <c r="F39" s="10"/>
    </row>
    <row r="40" spans="1:6">
      <c r="A40" s="5">
        <v>34</v>
      </c>
      <c r="B40" s="5" t="s">
        <v>87</v>
      </c>
      <c r="C40" s="5" t="s">
        <v>88</v>
      </c>
      <c r="D40" s="9" t="s">
        <v>56</v>
      </c>
      <c r="E40" s="14">
        <v>2760</v>
      </c>
      <c r="F40" s="15"/>
    </row>
    <row r="41" spans="1:6">
      <c r="A41" s="5">
        <v>35</v>
      </c>
      <c r="B41" s="5" t="s">
        <v>89</v>
      </c>
      <c r="C41" s="5" t="s">
        <v>90</v>
      </c>
      <c r="D41" s="9" t="s">
        <v>91</v>
      </c>
      <c r="E41" s="5">
        <v>0</v>
      </c>
      <c r="F41" s="15"/>
    </row>
    <row r="42" spans="1:6">
      <c r="A42" s="5">
        <v>36</v>
      </c>
      <c r="B42" s="5" t="s">
        <v>89</v>
      </c>
      <c r="C42" s="5" t="s">
        <v>92</v>
      </c>
      <c r="D42" s="9" t="s">
        <v>91</v>
      </c>
      <c r="E42" s="14">
        <v>80.34</v>
      </c>
      <c r="F42" s="15"/>
    </row>
    <row r="43" spans="1:6">
      <c r="A43" s="5">
        <v>37</v>
      </c>
      <c r="B43" s="5" t="s">
        <v>89</v>
      </c>
      <c r="C43" s="5" t="s">
        <v>93</v>
      </c>
      <c r="D43" s="9" t="s">
        <v>91</v>
      </c>
      <c r="E43" s="5">
        <v>0</v>
      </c>
      <c r="F43" s="15"/>
    </row>
    <row r="44" spans="1:6">
      <c r="A44" s="5">
        <v>38</v>
      </c>
      <c r="B44" s="5" t="s">
        <v>89</v>
      </c>
      <c r="C44" s="5" t="s">
        <v>94</v>
      </c>
      <c r="D44" s="11" t="s">
        <v>91</v>
      </c>
      <c r="E44" s="5">
        <v>0</v>
      </c>
      <c r="F44" s="15"/>
    </row>
    <row r="45" spans="1:6">
      <c r="A45" s="5">
        <v>39</v>
      </c>
      <c r="B45" s="5" t="s">
        <v>95</v>
      </c>
      <c r="C45" s="5" t="s">
        <v>96</v>
      </c>
      <c r="D45" s="9" t="s">
        <v>97</v>
      </c>
      <c r="E45" s="16">
        <v>92</v>
      </c>
      <c r="F45" s="15"/>
    </row>
    <row r="46" spans="1:6">
      <c r="A46" s="5">
        <v>40</v>
      </c>
      <c r="B46" s="5" t="s">
        <v>98</v>
      </c>
      <c r="C46" s="5" t="s">
        <v>132</v>
      </c>
      <c r="D46" s="14" t="s">
        <v>16</v>
      </c>
      <c r="E46" s="16">
        <v>1</v>
      </c>
      <c r="F46" s="15"/>
    </row>
    <row r="47" spans="1:6">
      <c r="A47" s="5">
        <v>41</v>
      </c>
      <c r="B47" s="5" t="s">
        <v>98</v>
      </c>
      <c r="C47" s="5" t="s">
        <v>100</v>
      </c>
      <c r="D47" s="14" t="s">
        <v>16</v>
      </c>
      <c r="E47" s="16"/>
      <c r="F47" s="15"/>
    </row>
    <row r="48" spans="1:6">
      <c r="A48" s="5">
        <v>42</v>
      </c>
      <c r="B48" s="5" t="s">
        <v>98</v>
      </c>
      <c r="C48" s="5" t="s">
        <v>101</v>
      </c>
      <c r="D48" s="14" t="s">
        <v>16</v>
      </c>
      <c r="E48" s="16"/>
      <c r="F48" s="15"/>
    </row>
    <row r="49" spans="1:6">
      <c r="A49" s="5">
        <v>43</v>
      </c>
      <c r="B49" s="5" t="s">
        <v>102</v>
      </c>
      <c r="C49" s="5" t="s">
        <v>103</v>
      </c>
      <c r="D49" s="17" t="s">
        <v>56</v>
      </c>
      <c r="E49" s="9"/>
      <c r="F49" s="15"/>
    </row>
    <row r="50" spans="1:6">
      <c r="A50" s="5">
        <v>44</v>
      </c>
      <c r="B50" s="5" t="s">
        <v>102</v>
      </c>
      <c r="C50" s="5" t="s">
        <v>104</v>
      </c>
      <c r="D50" s="17" t="s">
        <v>56</v>
      </c>
      <c r="E50" s="9">
        <v>40</v>
      </c>
      <c r="F50" s="15"/>
    </row>
    <row r="51" ht="28.8" spans="1:6">
      <c r="A51" s="5">
        <v>45</v>
      </c>
      <c r="B51" s="5" t="s">
        <v>102</v>
      </c>
      <c r="C51" s="5" t="s">
        <v>105</v>
      </c>
      <c r="D51" s="17" t="s">
        <v>56</v>
      </c>
      <c r="E51" s="9">
        <v>95</v>
      </c>
      <c r="F51" s="15"/>
    </row>
    <row r="52" ht="28.8" spans="1:6">
      <c r="A52" s="5">
        <v>46</v>
      </c>
      <c r="B52" s="5" t="s">
        <v>102</v>
      </c>
      <c r="C52" s="5" t="s">
        <v>106</v>
      </c>
      <c r="D52" s="17" t="s">
        <v>56</v>
      </c>
      <c r="E52" s="9">
        <v>35</v>
      </c>
      <c r="F52" s="15"/>
    </row>
    <row r="53" spans="1:6">
      <c r="A53" s="5">
        <v>47</v>
      </c>
      <c r="B53" s="5" t="s">
        <v>28</v>
      </c>
      <c r="C53" s="5" t="s">
        <v>29</v>
      </c>
      <c r="D53" s="5" t="s">
        <v>30</v>
      </c>
      <c r="E53" s="12">
        <v>60</v>
      </c>
      <c r="F53" s="15"/>
    </row>
    <row r="54" spans="1:6">
      <c r="A54" s="5">
        <v>48</v>
      </c>
      <c r="B54" s="5" t="s">
        <v>31</v>
      </c>
      <c r="C54" s="5" t="s">
        <v>29</v>
      </c>
      <c r="D54" s="5" t="s">
        <v>30</v>
      </c>
      <c r="E54" s="12">
        <v>60</v>
      </c>
      <c r="F54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topLeftCell="A30" workbookViewId="0">
      <selection activeCell="C44" sqref="C44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134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192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12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0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4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0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2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1248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39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7.5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36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226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120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15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/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15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420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1873.2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1320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67.98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33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/>
      <c r="F43" s="15"/>
    </row>
    <row r="44" spans="1:6">
      <c r="A44" s="5">
        <v>41</v>
      </c>
      <c r="B44" s="5" t="s">
        <v>98</v>
      </c>
      <c r="C44" s="5" t="s">
        <v>108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>
        <v>40</v>
      </c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>
        <v>120</v>
      </c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>
        <v>40</v>
      </c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100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100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E11" sqref="E11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135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64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200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4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10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1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3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1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2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1360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50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42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198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180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0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/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0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0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0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1350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0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27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>
        <v>80</v>
      </c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100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100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E11" sqref="E11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136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336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240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21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12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2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10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0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6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3872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96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15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68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262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360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36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/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36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2116.8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3360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3120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123.6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78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/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>
        <v>100</v>
      </c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>
        <v>50</v>
      </c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240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240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E11" sqref="E11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137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464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29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0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2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10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0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6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4016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96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15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60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271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360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33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/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33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2181.9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3477.6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3280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135.96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82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/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>
        <v>80</v>
      </c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>
        <v>50</v>
      </c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250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250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E11" sqref="E11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138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64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120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4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6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1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2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1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1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1040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38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20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196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120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25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>
        <v>11</v>
      </c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36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2310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3305.4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1000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210.12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20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>
        <v>80</v>
      </c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60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60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28" workbookViewId="0">
      <selection activeCell="D67" sqref="D67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107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96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v>6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2</v>
      </c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4</v>
      </c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2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0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52*16</f>
        <v>832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20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18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f>112+66</f>
        <v>178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120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6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0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6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0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1066.8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1000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24.72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20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108</v>
      </c>
      <c r="D44" s="14" t="s">
        <v>16</v>
      </c>
      <c r="E44" s="5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5">
        <v>180</v>
      </c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5">
        <v>50</v>
      </c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5"/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5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50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50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" right="0.7" top="0.75" bottom="0.75" header="0.3" footer="0.3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F12" sqref="F12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139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80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80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5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4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1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2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1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1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1024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46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34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196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120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28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>
        <v>6</v>
      </c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34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2037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3670.8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1000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92.7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20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>
        <v>80</v>
      </c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60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60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XEW54"/>
  <sheetViews>
    <sheetView workbookViewId="0">
      <selection activeCell="A15" sqref="$A15:$XFD15"/>
    </sheetView>
  </sheetViews>
  <sheetFormatPr defaultColWidth="8.66666666666667" defaultRowHeight="15.6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140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0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240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0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12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9" customFormat="1" ht="16" customHeight="1" spans="1:16377">
      <c r="A15" s="20"/>
      <c r="B15" s="20" t="s">
        <v>126</v>
      </c>
      <c r="C15" s="20" t="s">
        <v>127</v>
      </c>
      <c r="D15" s="21" t="s">
        <v>39</v>
      </c>
      <c r="E15" s="21">
        <v>2</v>
      </c>
      <c r="F15" s="20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</row>
    <row r="16" ht="16" customHeight="1" spans="1:6">
      <c r="A16" s="5">
        <v>12</v>
      </c>
      <c r="B16" s="5" t="s">
        <v>47</v>
      </c>
      <c r="C16" s="5" t="s">
        <v>48</v>
      </c>
      <c r="D16" s="6" t="s">
        <v>49</v>
      </c>
      <c r="E16" s="6">
        <v>1</v>
      </c>
      <c r="F16" s="5"/>
    </row>
    <row r="17" s="19" customFormat="1" ht="16" customHeight="1" spans="1:16377">
      <c r="A17" s="20"/>
      <c r="B17" s="20" t="s">
        <v>128</v>
      </c>
      <c r="C17" s="20" t="s">
        <v>38</v>
      </c>
      <c r="D17" s="21" t="s">
        <v>16</v>
      </c>
      <c r="E17" s="21">
        <v>4</v>
      </c>
      <c r="F17" s="20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</row>
    <row r="18" ht="16" customHeight="1" spans="1:6">
      <c r="A18" s="5">
        <v>13</v>
      </c>
      <c r="B18" s="5" t="s">
        <v>50</v>
      </c>
      <c r="C18" s="5" t="s">
        <v>51</v>
      </c>
      <c r="D18" s="6" t="s">
        <v>16</v>
      </c>
      <c r="E18" s="6">
        <v>2</v>
      </c>
      <c r="F18" s="5"/>
    </row>
    <row r="19" ht="16" customHeight="1" spans="1:6">
      <c r="A19" s="5">
        <v>14</v>
      </c>
      <c r="B19" s="5" t="s">
        <v>50</v>
      </c>
      <c r="C19" s="5" t="s">
        <v>52</v>
      </c>
      <c r="D19" s="6" t="s">
        <v>16</v>
      </c>
      <c r="E19" s="6"/>
      <c r="F19" s="5"/>
    </row>
    <row r="20" ht="16" customHeight="1" spans="1:6">
      <c r="A20" s="5">
        <v>15</v>
      </c>
      <c r="B20" s="5" t="s">
        <v>50</v>
      </c>
      <c r="C20" s="5" t="s">
        <v>53</v>
      </c>
      <c r="D20" s="6" t="s">
        <v>16</v>
      </c>
      <c r="E20" s="6"/>
      <c r="F20" s="5"/>
    </row>
    <row r="21" ht="14.4" spans="1:6">
      <c r="A21" s="5">
        <v>16</v>
      </c>
      <c r="B21" s="5" t="s">
        <v>54</v>
      </c>
      <c r="C21" s="5" t="s">
        <v>55</v>
      </c>
      <c r="D21" s="6" t="s">
        <v>56</v>
      </c>
      <c r="E21" s="5">
        <v>1080</v>
      </c>
      <c r="F21" s="5" t="s">
        <v>57</v>
      </c>
    </row>
    <row r="22" ht="24" spans="1:6">
      <c r="A22" s="5">
        <v>17</v>
      </c>
      <c r="B22" s="5" t="s">
        <v>58</v>
      </c>
      <c r="C22" s="5" t="s">
        <v>59</v>
      </c>
      <c r="D22" s="6" t="s">
        <v>56</v>
      </c>
      <c r="E22" s="5">
        <v>50</v>
      </c>
      <c r="F22" s="7" t="s">
        <v>60</v>
      </c>
    </row>
    <row r="23" ht="28.8" spans="1:6">
      <c r="A23" s="5">
        <v>18</v>
      </c>
      <c r="B23" s="5" t="s">
        <v>61</v>
      </c>
      <c r="C23" s="5" t="s">
        <v>62</v>
      </c>
      <c r="D23" s="6" t="s">
        <v>56</v>
      </c>
      <c r="E23" s="5">
        <v>15</v>
      </c>
      <c r="F23" s="5" t="s">
        <v>63</v>
      </c>
    </row>
    <row r="24" ht="14.4" spans="1:6">
      <c r="A24" s="5">
        <v>19</v>
      </c>
      <c r="B24" s="5" t="s">
        <v>23</v>
      </c>
      <c r="C24" s="5" t="s">
        <v>64</v>
      </c>
      <c r="D24" s="6" t="s">
        <v>12</v>
      </c>
      <c r="E24" s="6">
        <v>24</v>
      </c>
      <c r="F24" s="5" t="s">
        <v>65</v>
      </c>
    </row>
    <row r="25" ht="14.4" spans="1:6">
      <c r="A25" s="5">
        <v>20</v>
      </c>
      <c r="B25" s="5" t="s">
        <v>66</v>
      </c>
      <c r="C25" s="5" t="s">
        <v>67</v>
      </c>
      <c r="D25" s="5" t="s">
        <v>21</v>
      </c>
      <c r="E25" s="5">
        <v>212</v>
      </c>
      <c r="F25" s="5" t="s">
        <v>68</v>
      </c>
    </row>
    <row r="26" ht="14.4" spans="1:6">
      <c r="A26" s="5">
        <v>21</v>
      </c>
      <c r="B26" s="5" t="s">
        <v>69</v>
      </c>
      <c r="C26" s="5" t="s">
        <v>70</v>
      </c>
      <c r="D26" s="5" t="s">
        <v>24</v>
      </c>
      <c r="E26" s="5">
        <v>2</v>
      </c>
      <c r="F26" s="8"/>
    </row>
    <row r="27" s="19" customFormat="1" spans="1:16377">
      <c r="A27" s="20"/>
      <c r="B27" s="20" t="s">
        <v>129</v>
      </c>
      <c r="C27" s="20" t="s">
        <v>130</v>
      </c>
      <c r="D27" s="20" t="s">
        <v>21</v>
      </c>
      <c r="E27" s="20">
        <v>190</v>
      </c>
      <c r="F27" s="2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</row>
    <row r="28" ht="14.4" spans="1:6">
      <c r="A28" s="5">
        <v>22</v>
      </c>
      <c r="B28" s="5" t="s">
        <v>71</v>
      </c>
      <c r="C28" s="5" t="s">
        <v>72</v>
      </c>
      <c r="D28" s="5" t="s">
        <v>56</v>
      </c>
      <c r="E28" s="5">
        <v>90</v>
      </c>
      <c r="F28" s="8"/>
    </row>
    <row r="29" ht="14.4" spans="1:6">
      <c r="A29" s="5">
        <v>23</v>
      </c>
      <c r="B29" s="5" t="s">
        <v>73</v>
      </c>
      <c r="C29" s="5" t="s">
        <v>74</v>
      </c>
      <c r="D29" s="9" t="s">
        <v>75</v>
      </c>
      <c r="E29" s="5">
        <v>40</v>
      </c>
      <c r="F29" s="10"/>
    </row>
    <row r="30" ht="14.4" spans="1:6">
      <c r="A30" s="5">
        <v>24</v>
      </c>
      <c r="B30" s="5" t="s">
        <v>73</v>
      </c>
      <c r="C30" s="5" t="s">
        <v>76</v>
      </c>
      <c r="D30" s="11" t="s">
        <v>75</v>
      </c>
      <c r="E30" s="5">
        <v>1</v>
      </c>
      <c r="F30" s="10"/>
    </row>
    <row r="31" ht="14.4" spans="1:6">
      <c r="A31" s="5">
        <v>25</v>
      </c>
      <c r="B31" s="5" t="s">
        <v>77</v>
      </c>
      <c r="C31" s="5"/>
      <c r="D31" s="11" t="s">
        <v>12</v>
      </c>
      <c r="E31" s="12">
        <f>E29+E30</f>
        <v>41</v>
      </c>
      <c r="F31" s="10"/>
    </row>
    <row r="32" ht="14.4" spans="1:6">
      <c r="A32" s="5">
        <v>26</v>
      </c>
      <c r="B32" s="13" t="s">
        <v>78</v>
      </c>
      <c r="C32" s="13" t="s">
        <v>79</v>
      </c>
      <c r="D32" s="11" t="s">
        <v>56</v>
      </c>
      <c r="E32" s="5"/>
      <c r="F32" s="10"/>
    </row>
    <row r="33" ht="14.4" spans="1:6">
      <c r="A33" s="5">
        <v>27</v>
      </c>
      <c r="B33" s="13" t="s">
        <v>78</v>
      </c>
      <c r="C33" s="13" t="s">
        <v>80</v>
      </c>
      <c r="D33" s="11" t="s">
        <v>56</v>
      </c>
      <c r="E33" s="5">
        <v>2213.4</v>
      </c>
      <c r="F33" s="10"/>
    </row>
    <row r="34" spans="1:6">
      <c r="A34" s="5">
        <v>28</v>
      </c>
      <c r="B34" s="9" t="s">
        <v>78</v>
      </c>
      <c r="C34" s="9" t="s">
        <v>81</v>
      </c>
      <c r="D34" s="11" t="s">
        <v>56</v>
      </c>
      <c r="E34" s="14">
        <v>3427.2</v>
      </c>
      <c r="F34" s="10"/>
    </row>
    <row r="35" spans="1:6">
      <c r="A35" s="5">
        <v>29</v>
      </c>
      <c r="B35" s="9" t="s">
        <v>78</v>
      </c>
      <c r="C35" s="9" t="s">
        <v>82</v>
      </c>
      <c r="D35" s="11" t="s">
        <v>56</v>
      </c>
      <c r="E35" s="14"/>
      <c r="F35" s="10"/>
    </row>
    <row r="36" ht="14.4" spans="1:6">
      <c r="A36" s="5">
        <v>30</v>
      </c>
      <c r="B36" s="9" t="s">
        <v>78</v>
      </c>
      <c r="C36" s="9" t="s">
        <v>83</v>
      </c>
      <c r="D36" s="11" t="s">
        <v>56</v>
      </c>
      <c r="E36" s="5"/>
      <c r="F36" s="10"/>
    </row>
    <row r="37" ht="14.4" spans="1:6">
      <c r="A37" s="5">
        <v>31</v>
      </c>
      <c r="B37" s="9" t="s">
        <v>78</v>
      </c>
      <c r="C37" s="9" t="s">
        <v>84</v>
      </c>
      <c r="D37" s="11" t="s">
        <v>56</v>
      </c>
      <c r="E37" s="5"/>
      <c r="F37" s="10"/>
    </row>
    <row r="38" ht="14.4" spans="1:6">
      <c r="A38" s="5">
        <v>32</v>
      </c>
      <c r="B38" s="9" t="s">
        <v>78</v>
      </c>
      <c r="C38" s="9" t="s">
        <v>85</v>
      </c>
      <c r="D38" s="11" t="s">
        <v>56</v>
      </c>
      <c r="E38" s="5"/>
      <c r="F38" s="10"/>
    </row>
    <row r="39" ht="14.4" spans="1:6">
      <c r="A39" s="5">
        <v>33</v>
      </c>
      <c r="B39" s="9" t="s">
        <v>78</v>
      </c>
      <c r="C39" s="9" t="s">
        <v>86</v>
      </c>
      <c r="D39" s="11" t="s">
        <v>56</v>
      </c>
      <c r="E39" s="5"/>
      <c r="F39" s="10"/>
    </row>
    <row r="40" spans="1:6">
      <c r="A40" s="5">
        <v>34</v>
      </c>
      <c r="B40" s="5" t="s">
        <v>87</v>
      </c>
      <c r="C40" s="5" t="s">
        <v>88</v>
      </c>
      <c r="D40" s="9" t="s">
        <v>56</v>
      </c>
      <c r="E40" s="14">
        <v>1000</v>
      </c>
      <c r="F40" s="15"/>
    </row>
    <row r="41" spans="1:6">
      <c r="A41" s="5">
        <v>35</v>
      </c>
      <c r="B41" s="5" t="s">
        <v>89</v>
      </c>
      <c r="C41" s="5" t="s">
        <v>90</v>
      </c>
      <c r="D41" s="9" t="s">
        <v>91</v>
      </c>
      <c r="E41" s="5">
        <v>0</v>
      </c>
      <c r="F41" s="15"/>
    </row>
    <row r="42" spans="1:6">
      <c r="A42" s="5">
        <v>36</v>
      </c>
      <c r="B42" s="5" t="s">
        <v>89</v>
      </c>
      <c r="C42" s="5" t="s">
        <v>92</v>
      </c>
      <c r="D42" s="9" t="s">
        <v>91</v>
      </c>
      <c r="E42" s="14">
        <v>241.02</v>
      </c>
      <c r="F42" s="15"/>
    </row>
    <row r="43" spans="1:6">
      <c r="A43" s="5">
        <v>37</v>
      </c>
      <c r="B43" s="5" t="s">
        <v>89</v>
      </c>
      <c r="C43" s="5" t="s">
        <v>93</v>
      </c>
      <c r="D43" s="9" t="s">
        <v>91</v>
      </c>
      <c r="E43" s="5">
        <v>0</v>
      </c>
      <c r="F43" s="15"/>
    </row>
    <row r="44" spans="1:6">
      <c r="A44" s="5">
        <v>38</v>
      </c>
      <c r="B44" s="5" t="s">
        <v>89</v>
      </c>
      <c r="C44" s="5" t="s">
        <v>94</v>
      </c>
      <c r="D44" s="11" t="s">
        <v>91</v>
      </c>
      <c r="E44" s="5">
        <v>0</v>
      </c>
      <c r="F44" s="15"/>
    </row>
    <row r="45" spans="1:6">
      <c r="A45" s="5">
        <v>39</v>
      </c>
      <c r="B45" s="5" t="s">
        <v>95</v>
      </c>
      <c r="C45" s="5" t="s">
        <v>96</v>
      </c>
      <c r="D45" s="9" t="s">
        <v>97</v>
      </c>
      <c r="E45" s="16">
        <v>20</v>
      </c>
      <c r="F45" s="15"/>
    </row>
    <row r="46" spans="1:6">
      <c r="A46" s="5">
        <v>40</v>
      </c>
      <c r="B46" s="5" t="s">
        <v>98</v>
      </c>
      <c r="C46" s="5" t="s">
        <v>99</v>
      </c>
      <c r="D46" s="14" t="s">
        <v>16</v>
      </c>
      <c r="E46" s="16"/>
      <c r="F46" s="15"/>
    </row>
    <row r="47" spans="1:6">
      <c r="A47" s="5">
        <v>41</v>
      </c>
      <c r="B47" s="5" t="s">
        <v>98</v>
      </c>
      <c r="C47" s="5" t="s">
        <v>100</v>
      </c>
      <c r="D47" s="14" t="s">
        <v>16</v>
      </c>
      <c r="E47" s="16">
        <v>1</v>
      </c>
      <c r="F47" s="15"/>
    </row>
    <row r="48" spans="1:6">
      <c r="A48" s="5">
        <v>42</v>
      </c>
      <c r="B48" s="5" t="s">
        <v>98</v>
      </c>
      <c r="C48" s="5" t="s">
        <v>101</v>
      </c>
      <c r="D48" s="14" t="s">
        <v>16</v>
      </c>
      <c r="E48" s="16"/>
      <c r="F48" s="15"/>
    </row>
    <row r="49" spans="1:6">
      <c r="A49" s="5">
        <v>43</v>
      </c>
      <c r="B49" s="5" t="s">
        <v>102</v>
      </c>
      <c r="C49" s="5" t="s">
        <v>103</v>
      </c>
      <c r="D49" s="17" t="s">
        <v>56</v>
      </c>
      <c r="E49" s="9"/>
      <c r="F49" s="15"/>
    </row>
    <row r="50" spans="1:6">
      <c r="A50" s="5">
        <v>44</v>
      </c>
      <c r="B50" s="5" t="s">
        <v>102</v>
      </c>
      <c r="C50" s="5" t="s">
        <v>104</v>
      </c>
      <c r="D50" s="17" t="s">
        <v>56</v>
      </c>
      <c r="E50" s="9">
        <v>100</v>
      </c>
      <c r="F50" s="15"/>
    </row>
    <row r="51" ht="28.8" spans="1:6">
      <c r="A51" s="5">
        <v>45</v>
      </c>
      <c r="B51" s="5" t="s">
        <v>102</v>
      </c>
      <c r="C51" s="5" t="s">
        <v>105</v>
      </c>
      <c r="D51" s="17" t="s">
        <v>56</v>
      </c>
      <c r="E51" s="9"/>
      <c r="F51" s="15"/>
    </row>
    <row r="52" ht="28.8" spans="1:6">
      <c r="A52" s="5">
        <v>46</v>
      </c>
      <c r="B52" s="5" t="s">
        <v>102</v>
      </c>
      <c r="C52" s="5" t="s">
        <v>106</v>
      </c>
      <c r="D52" s="17" t="s">
        <v>56</v>
      </c>
      <c r="E52" s="9">
        <v>40</v>
      </c>
      <c r="F52" s="15"/>
    </row>
    <row r="53" spans="1:6">
      <c r="A53" s="5">
        <v>47</v>
      </c>
      <c r="B53" s="5" t="s">
        <v>28</v>
      </c>
      <c r="C53" s="5" t="s">
        <v>29</v>
      </c>
      <c r="D53" s="5" t="s">
        <v>30</v>
      </c>
      <c r="E53" s="12">
        <v>60</v>
      </c>
      <c r="F53" s="15"/>
    </row>
    <row r="54" spans="1:6">
      <c r="A54" s="5">
        <v>48</v>
      </c>
      <c r="B54" s="5" t="s">
        <v>31</v>
      </c>
      <c r="C54" s="5" t="s">
        <v>29</v>
      </c>
      <c r="D54" s="5" t="s">
        <v>30</v>
      </c>
      <c r="E54" s="12">
        <v>60</v>
      </c>
      <c r="F54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XEW54"/>
  <sheetViews>
    <sheetView workbookViewId="0">
      <selection activeCell="F56" sqref="F56"/>
    </sheetView>
  </sheetViews>
  <sheetFormatPr defaultColWidth="8.66666666666667" defaultRowHeight="15.6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141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80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80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5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4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9" customFormat="1" ht="16" customHeight="1" spans="1:16377">
      <c r="A15" s="20"/>
      <c r="B15" s="20" t="s">
        <v>126</v>
      </c>
      <c r="C15" s="20" t="s">
        <v>127</v>
      </c>
      <c r="D15" s="21" t="s">
        <v>39</v>
      </c>
      <c r="E15" s="21">
        <v>2</v>
      </c>
      <c r="F15" s="20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</row>
    <row r="16" ht="16" customHeight="1" spans="1:6">
      <c r="A16" s="5">
        <v>12</v>
      </c>
      <c r="B16" s="5" t="s">
        <v>47</v>
      </c>
      <c r="C16" s="5" t="s">
        <v>48</v>
      </c>
      <c r="D16" s="6" t="s">
        <v>49</v>
      </c>
      <c r="E16" s="6">
        <v>1</v>
      </c>
      <c r="F16" s="5"/>
    </row>
    <row r="17" s="19" customFormat="1" ht="16" customHeight="1" spans="1:16377">
      <c r="A17" s="20"/>
      <c r="B17" s="20" t="s">
        <v>128</v>
      </c>
      <c r="C17" s="20" t="s">
        <v>38</v>
      </c>
      <c r="D17" s="21" t="s">
        <v>16</v>
      </c>
      <c r="E17" s="21">
        <v>2</v>
      </c>
      <c r="F17" s="20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</row>
    <row r="18" ht="16" customHeight="1" spans="1:6">
      <c r="A18" s="5">
        <v>13</v>
      </c>
      <c r="B18" s="5" t="s">
        <v>50</v>
      </c>
      <c r="C18" s="5" t="s">
        <v>51</v>
      </c>
      <c r="D18" s="6" t="s">
        <v>16</v>
      </c>
      <c r="E18" s="6"/>
      <c r="F18" s="5"/>
    </row>
    <row r="19" ht="16" customHeight="1" spans="1:6">
      <c r="A19" s="5">
        <v>14</v>
      </c>
      <c r="B19" s="5" t="s">
        <v>50</v>
      </c>
      <c r="C19" s="5" t="s">
        <v>52</v>
      </c>
      <c r="D19" s="6" t="s">
        <v>16</v>
      </c>
      <c r="E19" s="6"/>
      <c r="F19" s="5"/>
    </row>
    <row r="20" ht="16" customHeight="1" spans="1:6">
      <c r="A20" s="5">
        <v>15</v>
      </c>
      <c r="B20" s="5" t="s">
        <v>50</v>
      </c>
      <c r="C20" s="5" t="s">
        <v>53</v>
      </c>
      <c r="D20" s="6" t="s">
        <v>16</v>
      </c>
      <c r="E20" s="6"/>
      <c r="F20" s="5"/>
    </row>
    <row r="21" ht="14.4" spans="1:6">
      <c r="A21" s="5">
        <v>16</v>
      </c>
      <c r="B21" s="5" t="s">
        <v>54</v>
      </c>
      <c r="C21" s="5" t="s">
        <v>55</v>
      </c>
      <c r="D21" s="6" t="s">
        <v>56</v>
      </c>
      <c r="E21" s="5">
        <v>1024</v>
      </c>
      <c r="F21" s="5" t="s">
        <v>57</v>
      </c>
    </row>
    <row r="22" ht="24" spans="1:6">
      <c r="A22" s="5">
        <v>17</v>
      </c>
      <c r="B22" s="5" t="s">
        <v>58</v>
      </c>
      <c r="C22" s="5" t="s">
        <v>59</v>
      </c>
      <c r="D22" s="6" t="s">
        <v>56</v>
      </c>
      <c r="E22" s="5">
        <v>46</v>
      </c>
      <c r="F22" s="7" t="s">
        <v>60</v>
      </c>
    </row>
    <row r="23" ht="28.8" spans="1:6">
      <c r="A23" s="5">
        <v>18</v>
      </c>
      <c r="B23" s="5" t="s">
        <v>61</v>
      </c>
      <c r="C23" s="5" t="s">
        <v>62</v>
      </c>
      <c r="D23" s="6" t="s">
        <v>56</v>
      </c>
      <c r="E23" s="5">
        <v>5</v>
      </c>
      <c r="F23" s="5" t="s">
        <v>63</v>
      </c>
    </row>
    <row r="24" ht="14.4" spans="1:6">
      <c r="A24" s="5">
        <v>19</v>
      </c>
      <c r="B24" s="5" t="s">
        <v>23</v>
      </c>
      <c r="C24" s="5" t="s">
        <v>64</v>
      </c>
      <c r="D24" s="6" t="s">
        <v>12</v>
      </c>
      <c r="E24" s="6">
        <v>34</v>
      </c>
      <c r="F24" s="5" t="s">
        <v>65</v>
      </c>
    </row>
    <row r="25" ht="14.4" spans="1:6">
      <c r="A25" s="5">
        <v>20</v>
      </c>
      <c r="B25" s="5" t="s">
        <v>66</v>
      </c>
      <c r="C25" s="5" t="s">
        <v>67</v>
      </c>
      <c r="D25" s="5" t="s">
        <v>21</v>
      </c>
      <c r="E25" s="5">
        <v>192</v>
      </c>
      <c r="F25" s="5" t="s">
        <v>68</v>
      </c>
    </row>
    <row r="26" ht="14.4" spans="1:6">
      <c r="A26" s="5">
        <v>21</v>
      </c>
      <c r="B26" s="5" t="s">
        <v>69</v>
      </c>
      <c r="C26" s="5" t="s">
        <v>70</v>
      </c>
      <c r="D26" s="5" t="s">
        <v>24</v>
      </c>
      <c r="E26" s="5">
        <v>2</v>
      </c>
      <c r="F26" s="8"/>
    </row>
    <row r="27" s="19" customFormat="1" spans="1:16377">
      <c r="A27" s="20"/>
      <c r="B27" s="20" t="s">
        <v>129</v>
      </c>
      <c r="C27" s="20" t="s">
        <v>130</v>
      </c>
      <c r="D27" s="20" t="s">
        <v>21</v>
      </c>
      <c r="E27" s="20">
        <v>90</v>
      </c>
      <c r="F27" s="2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</row>
    <row r="28" ht="14.4" spans="1:6">
      <c r="A28" s="5">
        <v>22</v>
      </c>
      <c r="B28" s="5" t="s">
        <v>71</v>
      </c>
      <c r="C28" s="5" t="s">
        <v>72</v>
      </c>
      <c r="D28" s="5" t="s">
        <v>56</v>
      </c>
      <c r="E28" s="5">
        <v>90</v>
      </c>
      <c r="F28" s="8"/>
    </row>
    <row r="29" ht="14.4" spans="1:6">
      <c r="A29" s="5">
        <v>23</v>
      </c>
      <c r="B29" s="5" t="s">
        <v>73</v>
      </c>
      <c r="C29" s="5" t="s">
        <v>74</v>
      </c>
      <c r="D29" s="9" t="s">
        <v>75</v>
      </c>
      <c r="E29" s="5">
        <v>39</v>
      </c>
      <c r="F29" s="10"/>
    </row>
    <row r="30" ht="14.4" spans="1:6">
      <c r="A30" s="5">
        <v>24</v>
      </c>
      <c r="B30" s="5" t="s">
        <v>73</v>
      </c>
      <c r="C30" s="5" t="s">
        <v>76</v>
      </c>
      <c r="D30" s="11" t="s">
        <v>75</v>
      </c>
      <c r="E30" s="5">
        <v>1</v>
      </c>
      <c r="F30" s="10"/>
    </row>
    <row r="31" ht="14.4" spans="1:6">
      <c r="A31" s="5">
        <v>25</v>
      </c>
      <c r="B31" s="5" t="s">
        <v>77</v>
      </c>
      <c r="C31" s="5"/>
      <c r="D31" s="11" t="s">
        <v>12</v>
      </c>
      <c r="E31" s="12">
        <f>E29+E30</f>
        <v>40</v>
      </c>
      <c r="F31" s="10"/>
    </row>
    <row r="32" ht="14.4" spans="1:6">
      <c r="A32" s="5">
        <v>26</v>
      </c>
      <c r="B32" s="13" t="s">
        <v>78</v>
      </c>
      <c r="C32" s="13" t="s">
        <v>79</v>
      </c>
      <c r="D32" s="11" t="s">
        <v>56</v>
      </c>
      <c r="E32" s="5"/>
      <c r="F32" s="10"/>
    </row>
    <row r="33" ht="14.4" spans="1:6">
      <c r="A33" s="5">
        <v>27</v>
      </c>
      <c r="B33" s="13" t="s">
        <v>78</v>
      </c>
      <c r="C33" s="13" t="s">
        <v>80</v>
      </c>
      <c r="D33" s="11" t="s">
        <v>56</v>
      </c>
      <c r="E33" s="5">
        <v>2026.5</v>
      </c>
      <c r="F33" s="10"/>
    </row>
    <row r="34" spans="1:6">
      <c r="A34" s="5">
        <v>28</v>
      </c>
      <c r="B34" s="9" t="s">
        <v>78</v>
      </c>
      <c r="C34" s="9" t="s">
        <v>81</v>
      </c>
      <c r="D34" s="11" t="s">
        <v>56</v>
      </c>
      <c r="E34" s="14">
        <v>3855.6</v>
      </c>
      <c r="F34" s="10"/>
    </row>
    <row r="35" spans="1:6">
      <c r="A35" s="5">
        <v>29</v>
      </c>
      <c r="B35" s="9" t="s">
        <v>78</v>
      </c>
      <c r="C35" s="9" t="s">
        <v>82</v>
      </c>
      <c r="D35" s="11" t="s">
        <v>56</v>
      </c>
      <c r="E35" s="14"/>
      <c r="F35" s="10"/>
    </row>
    <row r="36" ht="14.4" spans="1:6">
      <c r="A36" s="5">
        <v>30</v>
      </c>
      <c r="B36" s="9" t="s">
        <v>78</v>
      </c>
      <c r="C36" s="9" t="s">
        <v>83</v>
      </c>
      <c r="D36" s="11" t="s">
        <v>56</v>
      </c>
      <c r="E36" s="5"/>
      <c r="F36" s="10"/>
    </row>
    <row r="37" ht="14.4" spans="1:6">
      <c r="A37" s="5">
        <v>31</v>
      </c>
      <c r="B37" s="9" t="s">
        <v>78</v>
      </c>
      <c r="C37" s="9" t="s">
        <v>84</v>
      </c>
      <c r="D37" s="11" t="s">
        <v>56</v>
      </c>
      <c r="E37" s="5"/>
      <c r="F37" s="10"/>
    </row>
    <row r="38" ht="14.4" spans="1:6">
      <c r="A38" s="5">
        <v>32</v>
      </c>
      <c r="B38" s="9" t="s">
        <v>78</v>
      </c>
      <c r="C38" s="9" t="s">
        <v>85</v>
      </c>
      <c r="D38" s="11" t="s">
        <v>56</v>
      </c>
      <c r="E38" s="5"/>
      <c r="F38" s="10"/>
    </row>
    <row r="39" ht="14.4" spans="1:6">
      <c r="A39" s="5">
        <v>33</v>
      </c>
      <c r="B39" s="9" t="s">
        <v>78</v>
      </c>
      <c r="C39" s="9" t="s">
        <v>86</v>
      </c>
      <c r="D39" s="11" t="s">
        <v>56</v>
      </c>
      <c r="E39" s="5"/>
      <c r="F39" s="10"/>
    </row>
    <row r="40" spans="1:6">
      <c r="A40" s="5">
        <v>34</v>
      </c>
      <c r="B40" s="5" t="s">
        <v>87</v>
      </c>
      <c r="C40" s="5" t="s">
        <v>88</v>
      </c>
      <c r="D40" s="9" t="s">
        <v>56</v>
      </c>
      <c r="E40" s="14"/>
      <c r="F40" s="15"/>
    </row>
    <row r="41" spans="1:6">
      <c r="A41" s="5">
        <v>35</v>
      </c>
      <c r="B41" s="5" t="s">
        <v>89</v>
      </c>
      <c r="C41" s="5" t="s">
        <v>90</v>
      </c>
      <c r="D41" s="9" t="s">
        <v>91</v>
      </c>
      <c r="E41" s="5">
        <v>0</v>
      </c>
      <c r="F41" s="15"/>
    </row>
    <row r="42" spans="1:6">
      <c r="A42" s="5">
        <v>36</v>
      </c>
      <c r="B42" s="5" t="s">
        <v>89</v>
      </c>
      <c r="C42" s="5" t="s">
        <v>92</v>
      </c>
      <c r="D42" s="9" t="s">
        <v>91</v>
      </c>
      <c r="E42" s="14">
        <v>210.12</v>
      </c>
      <c r="F42" s="15"/>
    </row>
    <row r="43" spans="1:6">
      <c r="A43" s="5">
        <v>37</v>
      </c>
      <c r="B43" s="5" t="s">
        <v>89</v>
      </c>
      <c r="C43" s="5" t="s">
        <v>93</v>
      </c>
      <c r="D43" s="9" t="s">
        <v>91</v>
      </c>
      <c r="E43" s="5">
        <v>0</v>
      </c>
      <c r="F43" s="15"/>
    </row>
    <row r="44" spans="1:6">
      <c r="A44" s="5">
        <v>38</v>
      </c>
      <c r="B44" s="5" t="s">
        <v>89</v>
      </c>
      <c r="C44" s="5" t="s">
        <v>94</v>
      </c>
      <c r="D44" s="11" t="s">
        <v>91</v>
      </c>
      <c r="E44" s="5">
        <v>0</v>
      </c>
      <c r="F44" s="15"/>
    </row>
    <row r="45" spans="1:6">
      <c r="A45" s="5">
        <v>39</v>
      </c>
      <c r="B45" s="5" t="s">
        <v>95</v>
      </c>
      <c r="C45" s="5" t="s">
        <v>96</v>
      </c>
      <c r="D45" s="9" t="s">
        <v>97</v>
      </c>
      <c r="E45" s="16">
        <v>20</v>
      </c>
      <c r="F45" s="15"/>
    </row>
    <row r="46" spans="1:6">
      <c r="A46" s="5">
        <v>40</v>
      </c>
      <c r="B46" s="5" t="s">
        <v>98</v>
      </c>
      <c r="C46" s="5" t="s">
        <v>99</v>
      </c>
      <c r="D46" s="14" t="s">
        <v>16</v>
      </c>
      <c r="E46" s="16">
        <v>1</v>
      </c>
      <c r="F46" s="15"/>
    </row>
    <row r="47" spans="1:6">
      <c r="A47" s="5">
        <v>41</v>
      </c>
      <c r="B47" s="5" t="s">
        <v>98</v>
      </c>
      <c r="C47" s="5" t="s">
        <v>100</v>
      </c>
      <c r="D47" s="14" t="s">
        <v>16</v>
      </c>
      <c r="E47" s="16"/>
      <c r="F47" s="15"/>
    </row>
    <row r="48" spans="1:6">
      <c r="A48" s="5">
        <v>42</v>
      </c>
      <c r="B48" s="5" t="s">
        <v>98</v>
      </c>
      <c r="C48" s="5" t="s">
        <v>101</v>
      </c>
      <c r="D48" s="14" t="s">
        <v>16</v>
      </c>
      <c r="E48" s="16"/>
      <c r="F48" s="15"/>
    </row>
    <row r="49" spans="1:6">
      <c r="A49" s="5">
        <v>43</v>
      </c>
      <c r="B49" s="5" t="s">
        <v>102</v>
      </c>
      <c r="C49" s="5" t="s">
        <v>103</v>
      </c>
      <c r="D49" s="17" t="s">
        <v>56</v>
      </c>
      <c r="E49" s="9"/>
      <c r="F49" s="15"/>
    </row>
    <row r="50" spans="1:6">
      <c r="A50" s="5">
        <v>44</v>
      </c>
      <c r="B50" s="5" t="s">
        <v>102</v>
      </c>
      <c r="C50" s="5" t="s">
        <v>104</v>
      </c>
      <c r="D50" s="17" t="s">
        <v>56</v>
      </c>
      <c r="E50" s="9"/>
      <c r="F50" s="15"/>
    </row>
    <row r="51" ht="28.8" spans="1:6">
      <c r="A51" s="5">
        <v>45</v>
      </c>
      <c r="B51" s="5" t="s">
        <v>102</v>
      </c>
      <c r="C51" s="5" t="s">
        <v>105</v>
      </c>
      <c r="D51" s="17" t="s">
        <v>56</v>
      </c>
      <c r="E51" s="9"/>
      <c r="F51" s="15"/>
    </row>
    <row r="52" ht="28.8" spans="1:6">
      <c r="A52" s="5">
        <v>46</v>
      </c>
      <c r="B52" s="5" t="s">
        <v>102</v>
      </c>
      <c r="C52" s="5" t="s">
        <v>106</v>
      </c>
      <c r="D52" s="17" t="s">
        <v>56</v>
      </c>
      <c r="E52" s="9">
        <v>80</v>
      </c>
      <c r="F52" s="15"/>
    </row>
    <row r="53" spans="1:6">
      <c r="A53" s="5">
        <v>47</v>
      </c>
      <c r="B53" s="5" t="s">
        <v>28</v>
      </c>
      <c r="C53" s="5" t="s">
        <v>29</v>
      </c>
      <c r="D53" s="5" t="s">
        <v>30</v>
      </c>
      <c r="E53" s="12">
        <v>60</v>
      </c>
      <c r="F53" s="15"/>
    </row>
    <row r="54" spans="1:6">
      <c r="A54" s="5">
        <v>48</v>
      </c>
      <c r="B54" s="5" t="s">
        <v>31</v>
      </c>
      <c r="C54" s="5" t="s">
        <v>29</v>
      </c>
      <c r="D54" s="5" t="s">
        <v>30</v>
      </c>
      <c r="E54" s="12">
        <v>60</v>
      </c>
      <c r="F54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XEW54"/>
  <sheetViews>
    <sheetView workbookViewId="0">
      <selection activeCell="E14" sqref="E14"/>
    </sheetView>
  </sheetViews>
  <sheetFormatPr defaultColWidth="8.66666666666667" defaultRowHeight="15.6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142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80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80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5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4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9" customFormat="1" ht="16" customHeight="1" spans="1:16377">
      <c r="A15" s="20"/>
      <c r="B15" s="20" t="s">
        <v>126</v>
      </c>
      <c r="C15" s="20" t="s">
        <v>127</v>
      </c>
      <c r="D15" s="21" t="s">
        <v>39</v>
      </c>
      <c r="E15" s="21">
        <v>2</v>
      </c>
      <c r="F15" s="20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</row>
    <row r="16" ht="16" customHeight="1" spans="1:6">
      <c r="A16" s="5">
        <v>12</v>
      </c>
      <c r="B16" s="5" t="s">
        <v>47</v>
      </c>
      <c r="C16" s="5" t="s">
        <v>48</v>
      </c>
      <c r="D16" s="6" t="s">
        <v>49</v>
      </c>
      <c r="E16" s="6">
        <v>1</v>
      </c>
      <c r="F16" s="5"/>
    </row>
    <row r="17" s="19" customFormat="1" ht="16" customHeight="1" spans="1:16377">
      <c r="A17" s="20"/>
      <c r="B17" s="20" t="s">
        <v>128</v>
      </c>
      <c r="C17" s="20" t="s">
        <v>38</v>
      </c>
      <c r="D17" s="21" t="s">
        <v>16</v>
      </c>
      <c r="E17" s="21">
        <v>2</v>
      </c>
      <c r="F17" s="20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</row>
    <row r="18" ht="16" customHeight="1" spans="1:6">
      <c r="A18" s="5">
        <v>13</v>
      </c>
      <c r="B18" s="5" t="s">
        <v>50</v>
      </c>
      <c r="C18" s="5" t="s">
        <v>51</v>
      </c>
      <c r="D18" s="6" t="s">
        <v>16</v>
      </c>
      <c r="E18" s="6"/>
      <c r="F18" s="5"/>
    </row>
    <row r="19" ht="16" customHeight="1" spans="1:6">
      <c r="A19" s="5">
        <v>14</v>
      </c>
      <c r="B19" s="5" t="s">
        <v>50</v>
      </c>
      <c r="C19" s="5" t="s">
        <v>52</v>
      </c>
      <c r="D19" s="6" t="s">
        <v>16</v>
      </c>
      <c r="E19" s="6"/>
      <c r="F19" s="5"/>
    </row>
    <row r="20" ht="16" customHeight="1" spans="1:6">
      <c r="A20" s="5">
        <v>15</v>
      </c>
      <c r="B20" s="5" t="s">
        <v>50</v>
      </c>
      <c r="C20" s="5" t="s">
        <v>53</v>
      </c>
      <c r="D20" s="6" t="s">
        <v>16</v>
      </c>
      <c r="E20" s="6"/>
      <c r="F20" s="5"/>
    </row>
    <row r="21" ht="14.4" spans="1:6">
      <c r="A21" s="5">
        <v>16</v>
      </c>
      <c r="B21" s="5" t="s">
        <v>54</v>
      </c>
      <c r="C21" s="5" t="s">
        <v>55</v>
      </c>
      <c r="D21" s="6" t="s">
        <v>56</v>
      </c>
      <c r="E21" s="5">
        <v>1024</v>
      </c>
      <c r="F21" s="5" t="s">
        <v>57</v>
      </c>
    </row>
    <row r="22" ht="24" spans="1:6">
      <c r="A22" s="5">
        <v>17</v>
      </c>
      <c r="B22" s="5" t="s">
        <v>58</v>
      </c>
      <c r="C22" s="5" t="s">
        <v>59</v>
      </c>
      <c r="D22" s="6" t="s">
        <v>56</v>
      </c>
      <c r="E22" s="5">
        <v>46</v>
      </c>
      <c r="F22" s="7" t="s">
        <v>60</v>
      </c>
    </row>
    <row r="23" ht="28.8" spans="1:6">
      <c r="A23" s="5">
        <v>18</v>
      </c>
      <c r="B23" s="5" t="s">
        <v>61</v>
      </c>
      <c r="C23" s="5" t="s">
        <v>62</v>
      </c>
      <c r="D23" s="6" t="s">
        <v>56</v>
      </c>
      <c r="E23" s="5">
        <v>5</v>
      </c>
      <c r="F23" s="5" t="s">
        <v>63</v>
      </c>
    </row>
    <row r="24" ht="14.4" spans="1:6">
      <c r="A24" s="5">
        <v>19</v>
      </c>
      <c r="B24" s="5" t="s">
        <v>23</v>
      </c>
      <c r="C24" s="5" t="s">
        <v>64</v>
      </c>
      <c r="D24" s="6" t="s">
        <v>12</v>
      </c>
      <c r="E24" s="6">
        <v>34</v>
      </c>
      <c r="F24" s="5" t="s">
        <v>65</v>
      </c>
    </row>
    <row r="25" ht="14.4" spans="1:6">
      <c r="A25" s="5">
        <v>20</v>
      </c>
      <c r="B25" s="5" t="s">
        <v>66</v>
      </c>
      <c r="C25" s="5" t="s">
        <v>67</v>
      </c>
      <c r="D25" s="5" t="s">
        <v>21</v>
      </c>
      <c r="E25" s="5">
        <v>192</v>
      </c>
      <c r="F25" s="5" t="s">
        <v>68</v>
      </c>
    </row>
    <row r="26" ht="14.4" spans="1:6">
      <c r="A26" s="5">
        <v>21</v>
      </c>
      <c r="B26" s="5" t="s">
        <v>69</v>
      </c>
      <c r="C26" s="5" t="s">
        <v>70</v>
      </c>
      <c r="D26" s="5" t="s">
        <v>24</v>
      </c>
      <c r="E26" s="5">
        <v>2</v>
      </c>
      <c r="F26" s="8"/>
    </row>
    <row r="27" s="19" customFormat="1" spans="1:16377">
      <c r="A27" s="20"/>
      <c r="B27" s="20" t="s">
        <v>129</v>
      </c>
      <c r="C27" s="20" t="s">
        <v>130</v>
      </c>
      <c r="D27" s="20" t="s">
        <v>21</v>
      </c>
      <c r="E27" s="20">
        <v>90</v>
      </c>
      <c r="F27" s="2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</row>
    <row r="28" ht="14.4" spans="1:6">
      <c r="A28" s="5">
        <v>22</v>
      </c>
      <c r="B28" s="5" t="s">
        <v>71</v>
      </c>
      <c r="C28" s="5" t="s">
        <v>72</v>
      </c>
      <c r="D28" s="5" t="s">
        <v>56</v>
      </c>
      <c r="E28" s="5">
        <v>90</v>
      </c>
      <c r="F28" s="8"/>
    </row>
    <row r="29" ht="14.4" spans="1:6">
      <c r="A29" s="5">
        <v>23</v>
      </c>
      <c r="B29" s="5" t="s">
        <v>73</v>
      </c>
      <c r="C29" s="5" t="s">
        <v>74</v>
      </c>
      <c r="D29" s="9" t="s">
        <v>75</v>
      </c>
      <c r="E29" s="5">
        <v>41</v>
      </c>
      <c r="F29" s="10"/>
    </row>
    <row r="30" ht="14.4" spans="1:6">
      <c r="A30" s="5">
        <v>24</v>
      </c>
      <c r="B30" s="5" t="s">
        <v>73</v>
      </c>
      <c r="C30" s="5" t="s">
        <v>76</v>
      </c>
      <c r="D30" s="11" t="s">
        <v>75</v>
      </c>
      <c r="E30" s="5">
        <v>3</v>
      </c>
      <c r="F30" s="10"/>
    </row>
    <row r="31" ht="14.4" spans="1:6">
      <c r="A31" s="5">
        <v>25</v>
      </c>
      <c r="B31" s="5" t="s">
        <v>77</v>
      </c>
      <c r="C31" s="5"/>
      <c r="D31" s="11" t="s">
        <v>12</v>
      </c>
      <c r="E31" s="12">
        <f>E29+E30</f>
        <v>44</v>
      </c>
      <c r="F31" s="10"/>
    </row>
    <row r="32" ht="14.4" spans="1:6">
      <c r="A32" s="5">
        <v>26</v>
      </c>
      <c r="B32" s="13" t="s">
        <v>78</v>
      </c>
      <c r="C32" s="13" t="s">
        <v>79</v>
      </c>
      <c r="D32" s="11" t="s">
        <v>56</v>
      </c>
      <c r="E32" s="5"/>
      <c r="F32" s="10"/>
    </row>
    <row r="33" ht="14.4" spans="1:6">
      <c r="A33" s="5">
        <v>27</v>
      </c>
      <c r="B33" s="13" t="s">
        <v>78</v>
      </c>
      <c r="C33" s="13" t="s">
        <v>80</v>
      </c>
      <c r="D33" s="11" t="s">
        <v>56</v>
      </c>
      <c r="E33" s="5">
        <v>2118.9</v>
      </c>
      <c r="F33" s="10"/>
    </row>
    <row r="34" spans="1:6">
      <c r="A34" s="5">
        <v>28</v>
      </c>
      <c r="B34" s="9" t="s">
        <v>78</v>
      </c>
      <c r="C34" s="9" t="s">
        <v>81</v>
      </c>
      <c r="D34" s="11" t="s">
        <v>56</v>
      </c>
      <c r="E34" s="14">
        <v>3229.8</v>
      </c>
      <c r="F34" s="10"/>
    </row>
    <row r="35" spans="1:6">
      <c r="A35" s="5">
        <v>29</v>
      </c>
      <c r="B35" s="9" t="s">
        <v>78</v>
      </c>
      <c r="C35" s="9" t="s">
        <v>82</v>
      </c>
      <c r="D35" s="11" t="s">
        <v>56</v>
      </c>
      <c r="E35" s="14"/>
      <c r="F35" s="10"/>
    </row>
    <row r="36" ht="14.4" spans="1:6">
      <c r="A36" s="5">
        <v>30</v>
      </c>
      <c r="B36" s="9" t="s">
        <v>78</v>
      </c>
      <c r="C36" s="9" t="s">
        <v>83</v>
      </c>
      <c r="D36" s="11" t="s">
        <v>56</v>
      </c>
      <c r="E36" s="5"/>
      <c r="F36" s="10"/>
    </row>
    <row r="37" ht="14.4" spans="1:6">
      <c r="A37" s="5">
        <v>31</v>
      </c>
      <c r="B37" s="9" t="s">
        <v>78</v>
      </c>
      <c r="C37" s="9" t="s">
        <v>84</v>
      </c>
      <c r="D37" s="11" t="s">
        <v>56</v>
      </c>
      <c r="E37" s="5"/>
      <c r="F37" s="10"/>
    </row>
    <row r="38" ht="14.4" spans="1:6">
      <c r="A38" s="5">
        <v>32</v>
      </c>
      <c r="B38" s="9" t="s">
        <v>78</v>
      </c>
      <c r="C38" s="9" t="s">
        <v>85</v>
      </c>
      <c r="D38" s="11" t="s">
        <v>56</v>
      </c>
      <c r="E38" s="5"/>
      <c r="F38" s="10"/>
    </row>
    <row r="39" ht="14.4" spans="1:6">
      <c r="A39" s="5">
        <v>33</v>
      </c>
      <c r="B39" s="9" t="s">
        <v>78</v>
      </c>
      <c r="C39" s="9" t="s">
        <v>86</v>
      </c>
      <c r="D39" s="11" t="s">
        <v>56</v>
      </c>
      <c r="E39" s="5"/>
      <c r="F39" s="10"/>
    </row>
    <row r="40" spans="1:6">
      <c r="A40" s="5">
        <v>34</v>
      </c>
      <c r="B40" s="5" t="s">
        <v>87</v>
      </c>
      <c r="C40" s="5" t="s">
        <v>88</v>
      </c>
      <c r="D40" s="9" t="s">
        <v>56</v>
      </c>
      <c r="E40" s="14"/>
      <c r="F40" s="15"/>
    </row>
    <row r="41" spans="1:6">
      <c r="A41" s="5">
        <v>35</v>
      </c>
      <c r="B41" s="5" t="s">
        <v>89</v>
      </c>
      <c r="C41" s="5" t="s">
        <v>90</v>
      </c>
      <c r="D41" s="9" t="s">
        <v>91</v>
      </c>
      <c r="E41" s="5">
        <v>0</v>
      </c>
      <c r="F41" s="15"/>
    </row>
    <row r="42" spans="1:6">
      <c r="A42" s="5">
        <v>36</v>
      </c>
      <c r="B42" s="5" t="s">
        <v>89</v>
      </c>
      <c r="C42" s="5" t="s">
        <v>92</v>
      </c>
      <c r="D42" s="9" t="s">
        <v>91</v>
      </c>
      <c r="E42" s="14">
        <v>241.02</v>
      </c>
      <c r="F42" s="15"/>
    </row>
    <row r="43" spans="1:6">
      <c r="A43" s="5">
        <v>37</v>
      </c>
      <c r="B43" s="5" t="s">
        <v>89</v>
      </c>
      <c r="C43" s="5" t="s">
        <v>93</v>
      </c>
      <c r="D43" s="9" t="s">
        <v>91</v>
      </c>
      <c r="E43" s="5">
        <v>0</v>
      </c>
      <c r="F43" s="15"/>
    </row>
    <row r="44" spans="1:6">
      <c r="A44" s="5">
        <v>38</v>
      </c>
      <c r="B44" s="5" t="s">
        <v>89</v>
      </c>
      <c r="C44" s="5" t="s">
        <v>94</v>
      </c>
      <c r="D44" s="11" t="s">
        <v>91</v>
      </c>
      <c r="E44" s="5">
        <v>0</v>
      </c>
      <c r="F44" s="15"/>
    </row>
    <row r="45" spans="1:6">
      <c r="A45" s="5">
        <v>39</v>
      </c>
      <c r="B45" s="5" t="s">
        <v>95</v>
      </c>
      <c r="C45" s="5" t="s">
        <v>96</v>
      </c>
      <c r="D45" s="9" t="s">
        <v>97</v>
      </c>
      <c r="E45" s="16">
        <v>20</v>
      </c>
      <c r="F45" s="15"/>
    </row>
    <row r="46" spans="1:6">
      <c r="A46" s="5">
        <v>40</v>
      </c>
      <c r="B46" s="5" t="s">
        <v>98</v>
      </c>
      <c r="C46" s="5" t="s">
        <v>99</v>
      </c>
      <c r="D46" s="14" t="s">
        <v>16</v>
      </c>
      <c r="E46" s="16">
        <v>1</v>
      </c>
      <c r="F46" s="15"/>
    </row>
    <row r="47" spans="1:6">
      <c r="A47" s="5">
        <v>41</v>
      </c>
      <c r="B47" s="5" t="s">
        <v>98</v>
      </c>
      <c r="C47" s="5" t="s">
        <v>100</v>
      </c>
      <c r="D47" s="14" t="s">
        <v>16</v>
      </c>
      <c r="E47" s="16"/>
      <c r="F47" s="15"/>
    </row>
    <row r="48" spans="1:6">
      <c r="A48" s="5">
        <v>42</v>
      </c>
      <c r="B48" s="5" t="s">
        <v>98</v>
      </c>
      <c r="C48" s="5" t="s">
        <v>101</v>
      </c>
      <c r="D48" s="14" t="s">
        <v>16</v>
      </c>
      <c r="E48" s="16"/>
      <c r="F48" s="15"/>
    </row>
    <row r="49" spans="1:6">
      <c r="A49" s="5">
        <v>43</v>
      </c>
      <c r="B49" s="5" t="s">
        <v>102</v>
      </c>
      <c r="C49" s="5" t="s">
        <v>103</v>
      </c>
      <c r="D49" s="17" t="s">
        <v>56</v>
      </c>
      <c r="E49" s="9"/>
      <c r="F49" s="15"/>
    </row>
    <row r="50" spans="1:6">
      <c r="A50" s="5">
        <v>44</v>
      </c>
      <c r="B50" s="5" t="s">
        <v>102</v>
      </c>
      <c r="C50" s="5" t="s">
        <v>104</v>
      </c>
      <c r="D50" s="17" t="s">
        <v>56</v>
      </c>
      <c r="E50" s="9"/>
      <c r="F50" s="15"/>
    </row>
    <row r="51" ht="28.8" spans="1:6">
      <c r="A51" s="5">
        <v>45</v>
      </c>
      <c r="B51" s="5" t="s">
        <v>102</v>
      </c>
      <c r="C51" s="5" t="s">
        <v>105</v>
      </c>
      <c r="D51" s="17" t="s">
        <v>56</v>
      </c>
      <c r="E51" s="9"/>
      <c r="F51" s="15"/>
    </row>
    <row r="52" ht="28.8" spans="1:6">
      <c r="A52" s="5">
        <v>46</v>
      </c>
      <c r="B52" s="5" t="s">
        <v>102</v>
      </c>
      <c r="C52" s="5" t="s">
        <v>106</v>
      </c>
      <c r="D52" s="17" t="s">
        <v>56</v>
      </c>
      <c r="E52" s="9">
        <v>80</v>
      </c>
      <c r="F52" s="15"/>
    </row>
    <row r="53" spans="1:6">
      <c r="A53" s="5">
        <v>47</v>
      </c>
      <c r="B53" s="5" t="s">
        <v>28</v>
      </c>
      <c r="C53" s="5" t="s">
        <v>29</v>
      </c>
      <c r="D53" s="5" t="s">
        <v>30</v>
      </c>
      <c r="E53" s="12">
        <v>60</v>
      </c>
      <c r="F53" s="15"/>
    </row>
    <row r="54" spans="1:6">
      <c r="A54" s="5">
        <v>48</v>
      </c>
      <c r="B54" s="5" t="s">
        <v>31</v>
      </c>
      <c r="C54" s="5" t="s">
        <v>29</v>
      </c>
      <c r="D54" s="5" t="s">
        <v>30</v>
      </c>
      <c r="E54" s="12">
        <v>60</v>
      </c>
      <c r="F54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C9" sqref="C9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143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144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80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9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4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1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3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1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2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1568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60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7.5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24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193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180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41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>
        <v>1</v>
      </c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42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1957.2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4233.6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1500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166.86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30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>
        <v>80</v>
      </c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90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90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I15" sqref="I15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144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256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16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0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5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0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3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2224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60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32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193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180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34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>
        <v>1</v>
      </c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35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2032.8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3334.8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2300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216.3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46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>
        <v>80</v>
      </c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140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140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E11" sqref="E11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145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256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16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0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5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0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3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2224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60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7.5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32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193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180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43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>
        <v>1</v>
      </c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44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2356.2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3292.8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2150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234.84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43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/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>
        <v>80</v>
      </c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140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140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E11" sqref="E11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146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240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15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0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5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0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3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2080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60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7.5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45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193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180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47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>
        <v>1</v>
      </c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48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2072.7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3880.8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2050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302.82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41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/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>
        <v>80</v>
      </c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120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120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workbookViewId="0">
      <selection activeCell="I16" sqref="I16"/>
    </sheetView>
  </sheetViews>
  <sheetFormatPr defaultColWidth="8.66666666666667" defaultRowHeight="15.6" outlineLevelCol="5"/>
  <cols>
    <col min="1" max="1" width="7.25" style="1" customWidth="1"/>
    <col min="2" max="2" width="15.6296296296296" style="2" customWidth="1"/>
    <col min="3" max="3" width="27.6296296296296" style="2" customWidth="1"/>
    <col min="4" max="5" width="8.66666666666667" style="2"/>
    <col min="6" max="6" width="24.25" style="1" customWidth="1"/>
    <col min="7" max="16377" width="8.66666666666667" style="1"/>
  </cols>
  <sheetData>
    <row r="1" ht="23" customHeight="1" spans="1:6">
      <c r="A1" s="3" t="s">
        <v>0</v>
      </c>
      <c r="B1" s="3"/>
      <c r="C1" s="3"/>
      <c r="D1" s="3"/>
      <c r="E1" s="3"/>
      <c r="F1" s="3"/>
    </row>
    <row r="2" ht="20" customHeight="1" spans="1:6">
      <c r="A2" s="4" t="s">
        <v>147</v>
      </c>
      <c r="B2" s="4"/>
      <c r="C2" s="4"/>
      <c r="D2" s="4"/>
      <c r="E2" s="4"/>
      <c r="F2" s="4"/>
    </row>
    <row r="3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5">
        <v>160</v>
      </c>
      <c r="F4" s="5"/>
    </row>
    <row r="5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5">
        <v>0</v>
      </c>
      <c r="F5" s="5" t="s">
        <v>34</v>
      </c>
    </row>
    <row r="6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5">
        <v>10</v>
      </c>
      <c r="F6" s="5" t="s">
        <v>13</v>
      </c>
    </row>
    <row r="7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5">
        <v>0</v>
      </c>
      <c r="F7" s="5" t="s">
        <v>13</v>
      </c>
    </row>
    <row r="8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0</v>
      </c>
      <c r="F8" s="5"/>
    </row>
    <row r="9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1</v>
      </c>
      <c r="F10" s="5"/>
    </row>
    <row r="1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0</v>
      </c>
      <c r="F12" s="5"/>
    </row>
    <row r="13" ht="29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3</v>
      </c>
      <c r="F14" s="5"/>
    </row>
    <row r="15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0</v>
      </c>
      <c r="F16" s="5"/>
    </row>
    <row r="17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2</v>
      </c>
      <c r="F17" s="5"/>
    </row>
    <row r="18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ht="14.4" spans="1:6">
      <c r="A19" s="5">
        <v>16</v>
      </c>
      <c r="B19" s="5" t="s">
        <v>54</v>
      </c>
      <c r="C19" s="5" t="s">
        <v>55</v>
      </c>
      <c r="D19" s="6" t="s">
        <v>56</v>
      </c>
      <c r="E19" s="5">
        <v>1392</v>
      </c>
      <c r="F19" s="5" t="s">
        <v>57</v>
      </c>
    </row>
    <row r="20" ht="24" spans="1:6">
      <c r="A20" s="5">
        <v>17</v>
      </c>
      <c r="B20" s="5" t="s">
        <v>58</v>
      </c>
      <c r="C20" s="5" t="s">
        <v>59</v>
      </c>
      <c r="D20" s="6" t="s">
        <v>56</v>
      </c>
      <c r="E20" s="5">
        <v>58</v>
      </c>
      <c r="F20" s="7" t="s">
        <v>60</v>
      </c>
    </row>
    <row r="21" ht="28.8" spans="1:6">
      <c r="A21" s="5">
        <v>18</v>
      </c>
      <c r="B21" s="5" t="s">
        <v>61</v>
      </c>
      <c r="C21" s="5" t="s">
        <v>62</v>
      </c>
      <c r="D21" s="6" t="s">
        <v>56</v>
      </c>
      <c r="E21" s="5">
        <v>5</v>
      </c>
      <c r="F21" s="5" t="s">
        <v>63</v>
      </c>
    </row>
    <row r="22" ht="14.4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40</v>
      </c>
      <c r="F22" s="5" t="s">
        <v>65</v>
      </c>
    </row>
    <row r="23" ht="14.4" spans="1:6">
      <c r="A23" s="5">
        <v>20</v>
      </c>
      <c r="B23" s="5" t="s">
        <v>66</v>
      </c>
      <c r="C23" s="5" t="s">
        <v>67</v>
      </c>
      <c r="D23" s="5" t="s">
        <v>21</v>
      </c>
      <c r="E23" s="5">
        <v>201</v>
      </c>
      <c r="F23" s="5" t="s">
        <v>68</v>
      </c>
    </row>
    <row r="24" ht="14.4" spans="1:6">
      <c r="A24" s="5">
        <v>21</v>
      </c>
      <c r="B24" s="5" t="s">
        <v>69</v>
      </c>
      <c r="C24" s="5" t="s">
        <v>70</v>
      </c>
      <c r="D24" s="5" t="s">
        <v>24</v>
      </c>
      <c r="E24" s="5">
        <v>2</v>
      </c>
      <c r="F24" s="8"/>
    </row>
    <row r="25" ht="14.4" spans="1:6">
      <c r="A25" s="5">
        <v>22</v>
      </c>
      <c r="B25" s="5" t="s">
        <v>71</v>
      </c>
      <c r="C25" s="5" t="s">
        <v>72</v>
      </c>
      <c r="D25" s="5" t="s">
        <v>56</v>
      </c>
      <c r="E25" s="5">
        <v>120</v>
      </c>
      <c r="F25" s="8"/>
    </row>
    <row r="26" ht="14.4" spans="1:6">
      <c r="A26" s="5">
        <v>23</v>
      </c>
      <c r="B26" s="5" t="s">
        <v>73</v>
      </c>
      <c r="C26" s="5" t="s">
        <v>74</v>
      </c>
      <c r="D26" s="9" t="s">
        <v>75</v>
      </c>
      <c r="E26" s="5">
        <v>50</v>
      </c>
      <c r="F26" s="10"/>
    </row>
    <row r="27" ht="14.4" spans="1:6">
      <c r="A27" s="5">
        <v>24</v>
      </c>
      <c r="B27" s="5" t="s">
        <v>73</v>
      </c>
      <c r="C27" s="5" t="s">
        <v>76</v>
      </c>
      <c r="D27" s="11" t="s">
        <v>75</v>
      </c>
      <c r="E27" s="5">
        <v>1</v>
      </c>
      <c r="F27" s="10"/>
    </row>
    <row r="28" ht="14.4" spans="1:6">
      <c r="A28" s="5">
        <v>25</v>
      </c>
      <c r="B28" s="5" t="s">
        <v>77</v>
      </c>
      <c r="C28" s="5"/>
      <c r="D28" s="11" t="s">
        <v>12</v>
      </c>
      <c r="E28" s="12">
        <f>E26+E27</f>
        <v>51</v>
      </c>
      <c r="F28" s="10"/>
    </row>
    <row r="29" ht="14.4" spans="1:6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</row>
    <row r="30" ht="14.4" spans="1:6">
      <c r="A30" s="5">
        <v>27</v>
      </c>
      <c r="B30" s="13" t="s">
        <v>78</v>
      </c>
      <c r="C30" s="13" t="s">
        <v>80</v>
      </c>
      <c r="D30" s="11" t="s">
        <v>56</v>
      </c>
      <c r="E30" s="5">
        <v>2196.6</v>
      </c>
      <c r="F30" s="10"/>
    </row>
    <row r="31" spans="1:6">
      <c r="A31" s="5">
        <v>28</v>
      </c>
      <c r="B31" s="9" t="s">
        <v>78</v>
      </c>
      <c r="C31" s="9" t="s">
        <v>81</v>
      </c>
      <c r="D31" s="11" t="s">
        <v>56</v>
      </c>
      <c r="E31" s="14">
        <v>3616.2</v>
      </c>
      <c r="F31" s="10"/>
    </row>
    <row r="32" spans="1:6">
      <c r="A32" s="5">
        <v>29</v>
      </c>
      <c r="B32" s="9" t="s">
        <v>78</v>
      </c>
      <c r="C32" s="9" t="s">
        <v>82</v>
      </c>
      <c r="D32" s="11" t="s">
        <v>56</v>
      </c>
      <c r="E32" s="14">
        <v>0</v>
      </c>
      <c r="F32" s="10"/>
    </row>
    <row r="33" ht="14.4" spans="1:6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</row>
    <row r="34" ht="14.4" spans="1:6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</row>
    <row r="35" ht="14.4" spans="1:6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</row>
    <row r="36" ht="14.4" spans="1:6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</row>
    <row r="37" spans="1:6">
      <c r="A37" s="5">
        <v>34</v>
      </c>
      <c r="B37" s="5" t="s">
        <v>87</v>
      </c>
      <c r="C37" s="5" t="s">
        <v>88</v>
      </c>
      <c r="D37" s="9" t="s">
        <v>56</v>
      </c>
      <c r="E37" s="14">
        <v>1300</v>
      </c>
      <c r="F37" s="15"/>
    </row>
    <row r="38" spans="1:6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</row>
    <row r="39" spans="1:6">
      <c r="A39" s="5">
        <v>36</v>
      </c>
      <c r="B39" s="5" t="s">
        <v>89</v>
      </c>
      <c r="C39" s="5" t="s">
        <v>92</v>
      </c>
      <c r="D39" s="9" t="s">
        <v>91</v>
      </c>
      <c r="E39" s="14">
        <v>0</v>
      </c>
      <c r="F39" s="15"/>
    </row>
    <row r="40" spans="1:6">
      <c r="A40" s="5">
        <v>37</v>
      </c>
      <c r="B40" s="5" t="s">
        <v>89</v>
      </c>
      <c r="C40" s="5" t="s">
        <v>93</v>
      </c>
      <c r="D40" s="9" t="s">
        <v>91</v>
      </c>
      <c r="E40" s="5">
        <v>376.8</v>
      </c>
      <c r="F40" s="15"/>
    </row>
    <row r="41" spans="1:6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</row>
    <row r="42" spans="1:6">
      <c r="A42" s="5">
        <v>39</v>
      </c>
      <c r="B42" s="5" t="s">
        <v>95</v>
      </c>
      <c r="C42" s="5" t="s">
        <v>96</v>
      </c>
      <c r="D42" s="9" t="s">
        <v>97</v>
      </c>
      <c r="E42" s="16">
        <v>26</v>
      </c>
      <c r="F42" s="15"/>
    </row>
    <row r="43" spans="1:6">
      <c r="A43" s="5">
        <v>40</v>
      </c>
      <c r="B43" s="5" t="s">
        <v>98</v>
      </c>
      <c r="C43" s="5" t="s">
        <v>99</v>
      </c>
      <c r="D43" s="14" t="s">
        <v>16</v>
      </c>
      <c r="E43" s="16">
        <v>0</v>
      </c>
      <c r="F43" s="15"/>
    </row>
    <row r="44" spans="1:6">
      <c r="A44" s="5">
        <v>41</v>
      </c>
      <c r="B44" s="5" t="s">
        <v>98</v>
      </c>
      <c r="C44" s="5" t="s">
        <v>100</v>
      </c>
      <c r="D44" s="14" t="s">
        <v>16</v>
      </c>
      <c r="E44" s="16">
        <v>1</v>
      </c>
      <c r="F44" s="15"/>
    </row>
    <row r="45" spans="1:6">
      <c r="A45" s="5">
        <v>42</v>
      </c>
      <c r="B45" s="5" t="s">
        <v>98</v>
      </c>
      <c r="C45" s="5" t="s">
        <v>101</v>
      </c>
      <c r="D45" s="14" t="s">
        <v>16</v>
      </c>
      <c r="E45" s="16"/>
      <c r="F45" s="15"/>
    </row>
    <row r="46" spans="1:6">
      <c r="A46" s="5">
        <v>43</v>
      </c>
      <c r="B46" s="5" t="s">
        <v>102</v>
      </c>
      <c r="C46" s="5" t="s">
        <v>103</v>
      </c>
      <c r="D46" s="17" t="s">
        <v>56</v>
      </c>
      <c r="E46" s="9"/>
      <c r="F46" s="15"/>
    </row>
    <row r="47" spans="1:6">
      <c r="A47" s="5">
        <v>44</v>
      </c>
      <c r="B47" s="5" t="s">
        <v>102</v>
      </c>
      <c r="C47" s="5" t="s">
        <v>104</v>
      </c>
      <c r="D47" s="17" t="s">
        <v>56</v>
      </c>
      <c r="E47" s="9">
        <v>80</v>
      </c>
      <c r="F47" s="15"/>
    </row>
    <row r="48" ht="28.8" spans="1:6">
      <c r="A48" s="5">
        <v>45</v>
      </c>
      <c r="B48" s="5" t="s">
        <v>102</v>
      </c>
      <c r="C48" s="5" t="s">
        <v>105</v>
      </c>
      <c r="D48" s="17" t="s">
        <v>56</v>
      </c>
      <c r="E48" s="9"/>
      <c r="F48" s="15"/>
    </row>
    <row r="49" ht="28.8" spans="1:6">
      <c r="A49" s="5">
        <v>46</v>
      </c>
      <c r="B49" s="5" t="s">
        <v>102</v>
      </c>
      <c r="C49" s="5" t="s">
        <v>106</v>
      </c>
      <c r="D49" s="17" t="s">
        <v>56</v>
      </c>
      <c r="E49" s="9"/>
      <c r="F49" s="15"/>
    </row>
    <row r="50" spans="1:6">
      <c r="A50" s="5">
        <v>47</v>
      </c>
      <c r="B50" s="5" t="s">
        <v>28</v>
      </c>
      <c r="C50" s="5" t="s">
        <v>29</v>
      </c>
      <c r="D50" s="5" t="s">
        <v>30</v>
      </c>
      <c r="E50" s="12">
        <v>80</v>
      </c>
      <c r="F50" s="15"/>
    </row>
    <row r="51" spans="1:6">
      <c r="A51" s="5">
        <v>48</v>
      </c>
      <c r="B51" s="5" t="s">
        <v>31</v>
      </c>
      <c r="C51" s="5" t="s">
        <v>29</v>
      </c>
      <c r="D51" s="5" t="s">
        <v>30</v>
      </c>
      <c r="E51" s="12">
        <v>80</v>
      </c>
      <c r="F51" s="18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workbookViewId="0">
      <selection activeCell="C11" sqref="C11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109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256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v>16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5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/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3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134*16</f>
        <v>2144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75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7.5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40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f>189+59</f>
        <v>248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180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32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6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38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2211.3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3662.4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1800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154.5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45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5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5"/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5"/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5">
        <v>80</v>
      </c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5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140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140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34" workbookViewId="0">
      <selection activeCell="E11" sqref="E11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110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224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v>14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4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/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3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/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121*16</f>
        <v>1936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44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7.5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32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f>169+54</f>
        <v>223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180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20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18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38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2242.8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3444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1900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123.6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38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5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5"/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5"/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5">
        <v>90</v>
      </c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5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114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114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34" workbookViewId="0">
      <selection activeCell="E11" sqref="E11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111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256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/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f>E4/16</f>
        <v>16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f>E5/20</f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/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1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/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5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/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3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/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139*16</f>
        <v>2224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75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7.5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40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f>59+189</f>
        <v>248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180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27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10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37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1980.3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3780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1800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160.68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45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5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5"/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5"/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5">
        <v>80</v>
      </c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5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135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135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6" workbookViewId="0">
      <selection activeCell="A20" sqref="$A1:$XFD1048576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112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96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/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f>E4/16</f>
        <v>6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f>E5/20</f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2</v>
      </c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/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/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/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4</v>
      </c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/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/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2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/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/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52*16</f>
        <v>832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20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18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175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120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30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1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31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1984.5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3507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850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154.5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17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5">
        <v>1</v>
      </c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/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14"/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14"/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14">
        <v>80</v>
      </c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14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60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60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6" workbookViewId="0">
      <selection activeCell="A1" sqref="$A1:$XFD1048576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113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128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v>8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3</v>
      </c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6</v>
      </c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6">
        <v>0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2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0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v>1120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30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24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192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120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40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1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41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2261.7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3141.6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920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166.86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23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5"/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>
        <v>1</v>
      </c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14">
        <v>150</v>
      </c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14"/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14">
        <v>40</v>
      </c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14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70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70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6" workbookViewId="0">
      <selection activeCell="A31" sqref="$A1:$XFD1048576"/>
    </sheetView>
  </sheetViews>
  <sheetFormatPr defaultColWidth="8.66666666666667" defaultRowHeight="15.6"/>
  <cols>
    <col min="1" max="1" width="7.25" style="1" customWidth="1"/>
    <col min="2" max="2" width="22.4166666666667" style="1" customWidth="1"/>
    <col min="3" max="3" width="46.8333333333333" style="1" customWidth="1"/>
    <col min="4" max="4" width="8.66666666666667" style="1"/>
    <col min="5" max="5" width="8.66666666666667" style="2"/>
    <col min="6" max="6" width="24.25" style="1" customWidth="1"/>
    <col min="7" max="16377" width="8.66666666666667" style="1"/>
  </cols>
  <sheetData>
    <row r="1" s="1" customFormat="1" ht="23" customHeight="1" spans="1:6">
      <c r="A1" s="3" t="s">
        <v>0</v>
      </c>
      <c r="B1" s="3"/>
      <c r="C1" s="3"/>
      <c r="D1" s="3"/>
      <c r="E1" s="3"/>
      <c r="F1" s="3"/>
    </row>
    <row r="2" s="1" customFormat="1" ht="20" customHeight="1" spans="1:6">
      <c r="A2" s="24" t="s">
        <v>114</v>
      </c>
      <c r="B2" s="24"/>
      <c r="C2" s="24"/>
      <c r="D2" s="24"/>
      <c r="E2" s="24"/>
      <c r="F2" s="24"/>
    </row>
    <row r="3" s="1" customFormat="1" ht="16" customHeight="1" spans="1:6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</row>
    <row r="4" s="1" customFormat="1" ht="16" customHeight="1" spans="1:6">
      <c r="A4" s="5">
        <v>1</v>
      </c>
      <c r="B4" s="5" t="s">
        <v>7</v>
      </c>
      <c r="C4" s="5" t="s">
        <v>8</v>
      </c>
      <c r="D4" s="6" t="s">
        <v>9</v>
      </c>
      <c r="E4" s="6">
        <v>128</v>
      </c>
      <c r="F4" s="5"/>
    </row>
    <row r="5" s="1" customFormat="1" ht="16" customHeight="1" spans="1:6">
      <c r="A5" s="5">
        <v>2</v>
      </c>
      <c r="B5" s="5" t="s">
        <v>7</v>
      </c>
      <c r="C5" s="5" t="s">
        <v>33</v>
      </c>
      <c r="D5" s="6" t="s">
        <v>9</v>
      </c>
      <c r="E5" s="6">
        <v>0</v>
      </c>
      <c r="F5" s="5" t="s">
        <v>34</v>
      </c>
    </row>
    <row r="6" s="1" customFormat="1" ht="16" customHeight="1" spans="1:6">
      <c r="A6" s="5">
        <v>3</v>
      </c>
      <c r="B6" s="5" t="s">
        <v>10</v>
      </c>
      <c r="C6" s="5" t="s">
        <v>35</v>
      </c>
      <c r="D6" s="6" t="s">
        <v>12</v>
      </c>
      <c r="E6" s="6">
        <v>8</v>
      </c>
      <c r="F6" s="5" t="s">
        <v>13</v>
      </c>
    </row>
    <row r="7" s="1" customFormat="1" ht="16" customHeight="1" spans="1:6">
      <c r="A7" s="5">
        <v>4</v>
      </c>
      <c r="B7" s="5" t="s">
        <v>10</v>
      </c>
      <c r="C7" s="5" t="s">
        <v>36</v>
      </c>
      <c r="D7" s="6" t="s">
        <v>12</v>
      </c>
      <c r="E7" s="6">
        <v>0</v>
      </c>
      <c r="F7" s="5" t="s">
        <v>13</v>
      </c>
    </row>
    <row r="8" s="1" customFormat="1" ht="16" customHeight="1" spans="1:6">
      <c r="A8" s="5">
        <v>5</v>
      </c>
      <c r="B8" s="5" t="s">
        <v>37</v>
      </c>
      <c r="C8" s="5" t="s">
        <v>38</v>
      </c>
      <c r="D8" s="6" t="s">
        <v>39</v>
      </c>
      <c r="E8" s="6">
        <v>3</v>
      </c>
      <c r="F8" s="5"/>
    </row>
    <row r="9" s="1" customFormat="1" ht="16" customHeight="1" spans="1:6">
      <c r="A9" s="5">
        <v>6</v>
      </c>
      <c r="B9" s="5" t="s">
        <v>37</v>
      </c>
      <c r="C9" s="5" t="s">
        <v>40</v>
      </c>
      <c r="D9" s="6" t="s">
        <v>39</v>
      </c>
      <c r="E9" s="6">
        <v>0</v>
      </c>
      <c r="F9" s="5"/>
    </row>
    <row r="10" s="1" customFormat="1" ht="16" customHeight="1" spans="1:6">
      <c r="A10" s="5">
        <v>7</v>
      </c>
      <c r="B10" s="5" t="s">
        <v>37</v>
      </c>
      <c r="C10" s="5" t="s">
        <v>41</v>
      </c>
      <c r="D10" s="6" t="s">
        <v>39</v>
      </c>
      <c r="E10" s="6">
        <v>0</v>
      </c>
      <c r="F10" s="5"/>
    </row>
    <row r="11" s="1" customFormat="1" ht="16" customHeight="1" spans="1:6">
      <c r="A11" s="5">
        <v>8</v>
      </c>
      <c r="B11" s="5" t="s">
        <v>37</v>
      </c>
      <c r="C11" s="5" t="s">
        <v>42</v>
      </c>
      <c r="D11" s="6" t="s">
        <v>39</v>
      </c>
      <c r="E11" s="6">
        <v>0</v>
      </c>
      <c r="F11" s="5"/>
    </row>
    <row r="12" s="1" customFormat="1" ht="16" customHeight="1" spans="1:6">
      <c r="A12" s="5">
        <v>9</v>
      </c>
      <c r="B12" s="5" t="s">
        <v>43</v>
      </c>
      <c r="C12" s="5" t="s">
        <v>44</v>
      </c>
      <c r="D12" s="6" t="s">
        <v>39</v>
      </c>
      <c r="E12" s="6">
        <v>6</v>
      </c>
      <c r="F12" s="5"/>
    </row>
    <row r="13" s="1" customFormat="1" ht="16" customHeight="1" spans="1:6">
      <c r="A13" s="5">
        <v>10</v>
      </c>
      <c r="B13" s="5" t="s">
        <v>43</v>
      </c>
      <c r="C13" s="5" t="s">
        <v>45</v>
      </c>
      <c r="D13" s="6" t="s">
        <v>39</v>
      </c>
      <c r="E13" s="6">
        <v>0</v>
      </c>
      <c r="F13" s="5"/>
    </row>
    <row r="14" s="1" customFormat="1" ht="16" customHeight="1" spans="1:6">
      <c r="A14" s="5">
        <v>11</v>
      </c>
      <c r="B14" s="5" t="s">
        <v>43</v>
      </c>
      <c r="C14" s="5" t="s">
        <v>46</v>
      </c>
      <c r="D14" s="6" t="s">
        <v>39</v>
      </c>
      <c r="E14" s="25">
        <v>0</v>
      </c>
      <c r="F14" s="5"/>
    </row>
    <row r="15" s="1" customFormat="1" ht="16" customHeight="1" spans="1:6">
      <c r="A15" s="5">
        <v>12</v>
      </c>
      <c r="B15" s="5" t="s">
        <v>47</v>
      </c>
      <c r="C15" s="5" t="s">
        <v>48</v>
      </c>
      <c r="D15" s="6" t="s">
        <v>49</v>
      </c>
      <c r="E15" s="6">
        <v>1</v>
      </c>
      <c r="F15" s="5"/>
    </row>
    <row r="16" s="1" customFormat="1" ht="16" customHeight="1" spans="1:6">
      <c r="A16" s="5">
        <v>13</v>
      </c>
      <c r="B16" s="5" t="s">
        <v>50</v>
      </c>
      <c r="C16" s="5" t="s">
        <v>51</v>
      </c>
      <c r="D16" s="6" t="s">
        <v>16</v>
      </c>
      <c r="E16" s="6">
        <v>2</v>
      </c>
      <c r="F16" s="5"/>
    </row>
    <row r="17" s="1" customFormat="1" ht="16" customHeight="1" spans="1:6">
      <c r="A17" s="5">
        <v>14</v>
      </c>
      <c r="B17" s="5" t="s">
        <v>50</v>
      </c>
      <c r="C17" s="5" t="s">
        <v>52</v>
      </c>
      <c r="D17" s="6" t="s">
        <v>16</v>
      </c>
      <c r="E17" s="6">
        <v>0</v>
      </c>
      <c r="F17" s="5"/>
    </row>
    <row r="18" s="1" customFormat="1" ht="16" customHeight="1" spans="1:6">
      <c r="A18" s="5">
        <v>15</v>
      </c>
      <c r="B18" s="5" t="s">
        <v>50</v>
      </c>
      <c r="C18" s="5" t="s">
        <v>53</v>
      </c>
      <c r="D18" s="6" t="s">
        <v>16</v>
      </c>
      <c r="E18" s="6">
        <v>0</v>
      </c>
      <c r="F18" s="5"/>
    </row>
    <row r="19" s="1" customFormat="1" ht="16" customHeight="1" spans="1:6">
      <c r="A19" s="5">
        <v>16</v>
      </c>
      <c r="B19" s="5" t="s">
        <v>54</v>
      </c>
      <c r="C19" s="5" t="s">
        <v>55</v>
      </c>
      <c r="D19" s="6" t="s">
        <v>56</v>
      </c>
      <c r="E19" s="6">
        <f>70*16</f>
        <v>1120</v>
      </c>
      <c r="F19" s="5" t="s">
        <v>57</v>
      </c>
    </row>
    <row r="20" s="1" customFormat="1" ht="29" customHeight="1" spans="1:6">
      <c r="A20" s="5">
        <v>17</v>
      </c>
      <c r="B20" s="5" t="s">
        <v>58</v>
      </c>
      <c r="C20" s="5" t="s">
        <v>59</v>
      </c>
      <c r="D20" s="6" t="s">
        <v>56</v>
      </c>
      <c r="E20" s="6">
        <v>30</v>
      </c>
      <c r="F20" s="7" t="s">
        <v>60</v>
      </c>
    </row>
    <row r="21" s="1" customFormat="1" ht="16" customHeight="1" spans="1:6">
      <c r="A21" s="5">
        <v>18</v>
      </c>
      <c r="B21" s="5" t="s">
        <v>61</v>
      </c>
      <c r="C21" s="5" t="s">
        <v>62</v>
      </c>
      <c r="D21" s="6" t="s">
        <v>56</v>
      </c>
      <c r="E21" s="6">
        <v>5</v>
      </c>
      <c r="F21" s="5" t="s">
        <v>63</v>
      </c>
    </row>
    <row r="22" s="1" customFormat="1" ht="16" customHeight="1" spans="1:6">
      <c r="A22" s="5">
        <v>19</v>
      </c>
      <c r="B22" s="5" t="s">
        <v>23</v>
      </c>
      <c r="C22" s="5" t="s">
        <v>64</v>
      </c>
      <c r="D22" s="6" t="s">
        <v>12</v>
      </c>
      <c r="E22" s="6">
        <v>24</v>
      </c>
      <c r="F22" s="5" t="s">
        <v>65</v>
      </c>
    </row>
    <row r="23" s="1" customFormat="1" ht="16" customHeight="1" spans="1:6">
      <c r="A23" s="5">
        <v>20</v>
      </c>
      <c r="B23" s="5" t="s">
        <v>66</v>
      </c>
      <c r="C23" s="5" t="s">
        <v>67</v>
      </c>
      <c r="D23" s="5" t="s">
        <v>21</v>
      </c>
      <c r="E23" s="6">
        <v>192</v>
      </c>
      <c r="F23" s="5" t="s">
        <v>68</v>
      </c>
    </row>
    <row r="24" s="1" customFormat="1" ht="16" customHeight="1" spans="1:6">
      <c r="A24" s="5">
        <v>21</v>
      </c>
      <c r="B24" s="5" t="s">
        <v>69</v>
      </c>
      <c r="C24" s="5" t="s">
        <v>70</v>
      </c>
      <c r="D24" s="5" t="s">
        <v>24</v>
      </c>
      <c r="E24" s="6">
        <v>2</v>
      </c>
      <c r="F24" s="8"/>
    </row>
    <row r="25" s="1" customFormat="1" ht="16" customHeight="1" spans="1:6">
      <c r="A25" s="5">
        <v>22</v>
      </c>
      <c r="B25" s="5" t="s">
        <v>71</v>
      </c>
      <c r="C25" s="5" t="s">
        <v>72</v>
      </c>
      <c r="D25" s="5" t="s">
        <v>56</v>
      </c>
      <c r="E25" s="6">
        <v>120</v>
      </c>
      <c r="F25" s="8"/>
    </row>
    <row r="26" s="1" customFormat="1" spans="1:16384">
      <c r="A26" s="5">
        <v>23</v>
      </c>
      <c r="B26" s="5" t="s">
        <v>73</v>
      </c>
      <c r="C26" s="5" t="s">
        <v>74</v>
      </c>
      <c r="D26" s="9" t="s">
        <v>75</v>
      </c>
      <c r="E26" s="5">
        <v>29</v>
      </c>
      <c r="F26" s="10"/>
      <c r="XEX26"/>
      <c r="XEY26"/>
      <c r="XEZ26"/>
      <c r="XFA26"/>
      <c r="XFB26"/>
      <c r="XFC26"/>
      <c r="XFD26"/>
    </row>
    <row r="27" s="1" customFormat="1" spans="1:16384">
      <c r="A27" s="5">
        <v>24</v>
      </c>
      <c r="B27" s="5" t="s">
        <v>73</v>
      </c>
      <c r="C27" s="5" t="s">
        <v>76</v>
      </c>
      <c r="D27" s="11" t="s">
        <v>75</v>
      </c>
      <c r="E27" s="5">
        <v>7</v>
      </c>
      <c r="F27" s="10"/>
      <c r="XEX27"/>
      <c r="XEY27"/>
      <c r="XEZ27"/>
      <c r="XFA27"/>
      <c r="XFB27"/>
      <c r="XFC27"/>
      <c r="XFD27"/>
    </row>
    <row r="28" s="1" customFormat="1" spans="1:16384">
      <c r="A28" s="5">
        <v>25</v>
      </c>
      <c r="B28" s="5" t="s">
        <v>77</v>
      </c>
      <c r="C28" s="5"/>
      <c r="D28" s="11" t="s">
        <v>12</v>
      </c>
      <c r="E28" s="5">
        <f>E26+E27</f>
        <v>36</v>
      </c>
      <c r="F28" s="10"/>
      <c r="XEX28"/>
      <c r="XEY28"/>
      <c r="XEZ28"/>
      <c r="XFA28"/>
      <c r="XFB28"/>
      <c r="XFC28"/>
      <c r="XFD28"/>
    </row>
    <row r="29" s="1" customFormat="1" spans="1:16384">
      <c r="A29" s="5">
        <v>26</v>
      </c>
      <c r="B29" s="13" t="s">
        <v>78</v>
      </c>
      <c r="C29" s="13" t="s">
        <v>79</v>
      </c>
      <c r="D29" s="11" t="s">
        <v>56</v>
      </c>
      <c r="E29" s="5">
        <v>0</v>
      </c>
      <c r="F29" s="10"/>
      <c r="XEX29"/>
      <c r="XEY29"/>
      <c r="XEZ29"/>
      <c r="XFA29"/>
      <c r="XFB29"/>
      <c r="XFC29"/>
      <c r="XFD29"/>
    </row>
    <row r="30" s="1" customFormat="1" spans="1:16384">
      <c r="A30" s="5">
        <v>27</v>
      </c>
      <c r="B30" s="13" t="s">
        <v>78</v>
      </c>
      <c r="C30" s="13" t="s">
        <v>80</v>
      </c>
      <c r="D30" s="11" t="s">
        <v>56</v>
      </c>
      <c r="E30" s="5">
        <v>2242.8</v>
      </c>
      <c r="F30" s="10"/>
      <c r="XEX30"/>
      <c r="XEY30"/>
      <c r="XEZ30"/>
      <c r="XFA30"/>
      <c r="XFB30"/>
      <c r="XFC30"/>
      <c r="XFD30"/>
    </row>
    <row r="31" s="1" customFormat="1" spans="1:16384">
      <c r="A31" s="5">
        <v>28</v>
      </c>
      <c r="B31" s="9" t="s">
        <v>78</v>
      </c>
      <c r="C31" s="9" t="s">
        <v>81</v>
      </c>
      <c r="D31" s="11" t="s">
        <v>56</v>
      </c>
      <c r="E31" s="5">
        <v>3339</v>
      </c>
      <c r="F31" s="10"/>
      <c r="XEX31"/>
      <c r="XEY31"/>
      <c r="XEZ31"/>
      <c r="XFA31"/>
      <c r="XFB31"/>
      <c r="XFC31"/>
      <c r="XFD31"/>
    </row>
    <row r="32" s="1" customFormat="1" spans="1:16384">
      <c r="A32" s="5">
        <v>29</v>
      </c>
      <c r="B32" s="9" t="s">
        <v>78</v>
      </c>
      <c r="C32" s="9" t="s">
        <v>82</v>
      </c>
      <c r="D32" s="11" t="s">
        <v>56</v>
      </c>
      <c r="E32" s="5">
        <v>0</v>
      </c>
      <c r="F32" s="10"/>
      <c r="XEX32"/>
      <c r="XEY32"/>
      <c r="XEZ32"/>
      <c r="XFA32"/>
      <c r="XFB32"/>
      <c r="XFC32"/>
      <c r="XFD32"/>
    </row>
    <row r="33" s="1" customFormat="1" spans="1:16384">
      <c r="A33" s="5">
        <v>30</v>
      </c>
      <c r="B33" s="9" t="s">
        <v>78</v>
      </c>
      <c r="C33" s="9" t="s">
        <v>83</v>
      </c>
      <c r="D33" s="11" t="s">
        <v>56</v>
      </c>
      <c r="E33" s="5">
        <v>0</v>
      </c>
      <c r="F33" s="10"/>
      <c r="XEX33"/>
      <c r="XEY33"/>
      <c r="XEZ33"/>
      <c r="XFA33"/>
      <c r="XFB33"/>
      <c r="XFC33"/>
      <c r="XFD33"/>
    </row>
    <row r="34" s="1" customFormat="1" spans="1:16384">
      <c r="A34" s="5">
        <v>31</v>
      </c>
      <c r="B34" s="9" t="s">
        <v>78</v>
      </c>
      <c r="C34" s="9" t="s">
        <v>84</v>
      </c>
      <c r="D34" s="11" t="s">
        <v>56</v>
      </c>
      <c r="E34" s="5">
        <v>0</v>
      </c>
      <c r="F34" s="10"/>
      <c r="XEX34"/>
      <c r="XEY34"/>
      <c r="XEZ34"/>
      <c r="XFA34"/>
      <c r="XFB34"/>
      <c r="XFC34"/>
      <c r="XFD34"/>
    </row>
    <row r="35" s="1" customFormat="1" spans="1:16384">
      <c r="A35" s="5">
        <v>32</v>
      </c>
      <c r="B35" s="9" t="s">
        <v>78</v>
      </c>
      <c r="C35" s="9" t="s">
        <v>85</v>
      </c>
      <c r="D35" s="11" t="s">
        <v>56</v>
      </c>
      <c r="E35" s="5">
        <v>0</v>
      </c>
      <c r="F35" s="10"/>
      <c r="XEX35"/>
      <c r="XEY35"/>
      <c r="XEZ35"/>
      <c r="XFA35"/>
      <c r="XFB35"/>
      <c r="XFC35"/>
      <c r="XFD35"/>
    </row>
    <row r="36" s="1" customFormat="1" spans="1:16384">
      <c r="A36" s="5">
        <v>33</v>
      </c>
      <c r="B36" s="9" t="s">
        <v>78</v>
      </c>
      <c r="C36" s="9" t="s">
        <v>86</v>
      </c>
      <c r="D36" s="11" t="s">
        <v>56</v>
      </c>
      <c r="E36" s="5">
        <v>0</v>
      </c>
      <c r="F36" s="10"/>
      <c r="XEX36"/>
      <c r="XEY36"/>
      <c r="XEZ36"/>
      <c r="XFA36"/>
      <c r="XFB36"/>
      <c r="XFC36"/>
      <c r="XFD36"/>
    </row>
    <row r="37" s="1" customFormat="1" spans="1:16384">
      <c r="A37" s="5">
        <v>34</v>
      </c>
      <c r="B37" s="5" t="s">
        <v>87</v>
      </c>
      <c r="C37" s="5" t="s">
        <v>88</v>
      </c>
      <c r="D37" s="9" t="s">
        <v>56</v>
      </c>
      <c r="E37" s="5">
        <v>1100</v>
      </c>
      <c r="F37" s="15"/>
      <c r="XEX37"/>
      <c r="XEY37"/>
      <c r="XEZ37"/>
      <c r="XFA37"/>
      <c r="XFB37"/>
      <c r="XFC37"/>
      <c r="XFD37"/>
    </row>
    <row r="38" s="1" customFormat="1" spans="1:16384">
      <c r="A38" s="5">
        <v>35</v>
      </c>
      <c r="B38" s="5" t="s">
        <v>89</v>
      </c>
      <c r="C38" s="5" t="s">
        <v>90</v>
      </c>
      <c r="D38" s="9" t="s">
        <v>91</v>
      </c>
      <c r="E38" s="5">
        <v>0</v>
      </c>
      <c r="F38" s="15"/>
      <c r="XEX38"/>
      <c r="XEY38"/>
      <c r="XEZ38"/>
      <c r="XFA38"/>
      <c r="XFB38"/>
      <c r="XFC38"/>
      <c r="XFD38"/>
    </row>
    <row r="39" s="1" customFormat="1" spans="1:16384">
      <c r="A39" s="5">
        <v>36</v>
      </c>
      <c r="B39" s="5" t="s">
        <v>89</v>
      </c>
      <c r="C39" s="5" t="s">
        <v>92</v>
      </c>
      <c r="D39" s="9" t="s">
        <v>91</v>
      </c>
      <c r="E39" s="5">
        <v>123.6</v>
      </c>
      <c r="F39" s="15"/>
      <c r="XEX39"/>
      <c r="XEY39"/>
      <c r="XEZ39"/>
      <c r="XFA39"/>
      <c r="XFB39"/>
      <c r="XFC39"/>
      <c r="XFD39"/>
    </row>
    <row r="40" s="1" customFormat="1" spans="1:16384">
      <c r="A40" s="5">
        <v>37</v>
      </c>
      <c r="B40" s="5" t="s">
        <v>89</v>
      </c>
      <c r="C40" s="5" t="s">
        <v>93</v>
      </c>
      <c r="D40" s="9" t="s">
        <v>91</v>
      </c>
      <c r="E40" s="5">
        <v>0</v>
      </c>
      <c r="F40" s="15"/>
      <c r="XEX40"/>
      <c r="XEY40"/>
      <c r="XEZ40"/>
      <c r="XFA40"/>
      <c r="XFB40"/>
      <c r="XFC40"/>
      <c r="XFD40"/>
    </row>
    <row r="41" s="1" customFormat="1" spans="1:16384">
      <c r="A41" s="5">
        <v>38</v>
      </c>
      <c r="B41" s="5" t="s">
        <v>89</v>
      </c>
      <c r="C41" s="5" t="s">
        <v>94</v>
      </c>
      <c r="D41" s="11" t="s">
        <v>91</v>
      </c>
      <c r="E41" s="5">
        <v>0</v>
      </c>
      <c r="F41" s="15"/>
      <c r="XEX41"/>
      <c r="XEY41"/>
      <c r="XEZ41"/>
      <c r="XFA41"/>
      <c r="XFB41"/>
      <c r="XFC41"/>
      <c r="XFD41"/>
    </row>
    <row r="42" s="1" customFormat="1" spans="1:16384">
      <c r="A42" s="5">
        <v>39</v>
      </c>
      <c r="B42" s="5" t="s">
        <v>95</v>
      </c>
      <c r="C42" s="5" t="s">
        <v>96</v>
      </c>
      <c r="D42" s="9" t="s">
        <v>97</v>
      </c>
      <c r="E42" s="5">
        <v>22</v>
      </c>
      <c r="F42" s="15"/>
      <c r="XEX42"/>
      <c r="XEY42"/>
      <c r="XEZ42"/>
      <c r="XFA42"/>
      <c r="XFB42"/>
      <c r="XFC42"/>
      <c r="XFD42"/>
    </row>
    <row r="43" s="1" customFormat="1" spans="1:16384">
      <c r="A43" s="5">
        <v>40</v>
      </c>
      <c r="B43" s="5" t="s">
        <v>98</v>
      </c>
      <c r="C43" s="5" t="s">
        <v>99</v>
      </c>
      <c r="D43" s="14" t="s">
        <v>16</v>
      </c>
      <c r="E43" s="5"/>
      <c r="F43" s="15"/>
      <c r="XEX43"/>
      <c r="XEY43"/>
      <c r="XEZ43"/>
      <c r="XFA43"/>
      <c r="XFB43"/>
      <c r="XFC43"/>
      <c r="XFD43"/>
    </row>
    <row r="44" s="1" customFormat="1" spans="1:16384">
      <c r="A44" s="5">
        <v>41</v>
      </c>
      <c r="B44" s="5" t="s">
        <v>98</v>
      </c>
      <c r="C44" s="5" t="s">
        <v>100</v>
      </c>
      <c r="D44" s="14" t="s">
        <v>16</v>
      </c>
      <c r="E44" s="5"/>
      <c r="F44" s="15"/>
      <c r="XEX44"/>
      <c r="XEY44"/>
      <c r="XEZ44"/>
      <c r="XFA44"/>
      <c r="XFB44"/>
      <c r="XFC44"/>
      <c r="XFD44"/>
    </row>
    <row r="45" s="1" customFormat="1" spans="1:16384">
      <c r="A45" s="5">
        <v>42</v>
      </c>
      <c r="B45" s="5" t="s">
        <v>98</v>
      </c>
      <c r="C45" s="5" t="s">
        <v>101</v>
      </c>
      <c r="D45" s="14" t="s">
        <v>16</v>
      </c>
      <c r="E45" s="5">
        <v>1</v>
      </c>
      <c r="F45" s="15"/>
      <c r="XEX45"/>
      <c r="XEY45"/>
      <c r="XEZ45"/>
      <c r="XFA45"/>
      <c r="XFB45"/>
      <c r="XFC45"/>
      <c r="XFD45"/>
    </row>
    <row r="46" s="1" customFormat="1" spans="1:16384">
      <c r="A46" s="5">
        <v>43</v>
      </c>
      <c r="B46" s="5" t="s">
        <v>102</v>
      </c>
      <c r="C46" s="5" t="s">
        <v>103</v>
      </c>
      <c r="D46" s="17" t="s">
        <v>56</v>
      </c>
      <c r="E46" s="14">
        <v>150</v>
      </c>
      <c r="F46" s="15"/>
      <c r="XEX46"/>
      <c r="XEY46"/>
      <c r="XEZ46"/>
      <c r="XFA46"/>
      <c r="XFB46"/>
      <c r="XFC46"/>
      <c r="XFD46"/>
    </row>
    <row r="47" s="1" customFormat="1" spans="1:16384">
      <c r="A47" s="5">
        <v>44</v>
      </c>
      <c r="B47" s="5" t="s">
        <v>102</v>
      </c>
      <c r="C47" s="5" t="s">
        <v>104</v>
      </c>
      <c r="D47" s="17" t="s">
        <v>56</v>
      </c>
      <c r="E47" s="14">
        <v>50</v>
      </c>
      <c r="F47" s="15"/>
      <c r="XEX47"/>
      <c r="XEY47"/>
      <c r="XEZ47"/>
      <c r="XFA47"/>
      <c r="XFB47"/>
      <c r="XFC47"/>
      <c r="XFD47"/>
    </row>
    <row r="48" s="1" customFormat="1" spans="1:16384">
      <c r="A48" s="5">
        <v>45</v>
      </c>
      <c r="B48" s="5" t="s">
        <v>102</v>
      </c>
      <c r="C48" s="5" t="s">
        <v>105</v>
      </c>
      <c r="D48" s="17" t="s">
        <v>56</v>
      </c>
      <c r="E48" s="14"/>
      <c r="F48" s="15"/>
      <c r="XEX48"/>
      <c r="XEY48"/>
      <c r="XEZ48"/>
      <c r="XFA48"/>
      <c r="XFB48"/>
      <c r="XFC48"/>
      <c r="XFD48"/>
    </row>
    <row r="49" s="1" customFormat="1" spans="1:16384">
      <c r="A49" s="5">
        <v>46</v>
      </c>
      <c r="B49" s="5" t="s">
        <v>102</v>
      </c>
      <c r="C49" s="5" t="s">
        <v>106</v>
      </c>
      <c r="D49" s="17" t="s">
        <v>56</v>
      </c>
      <c r="E49" s="14"/>
      <c r="F49" s="15"/>
      <c r="XEX49"/>
      <c r="XEY49"/>
      <c r="XEZ49"/>
      <c r="XFA49"/>
      <c r="XFB49"/>
      <c r="XFC49"/>
      <c r="XFD49"/>
    </row>
    <row r="50" s="1" customFormat="1" spans="1:16384">
      <c r="A50" s="5">
        <v>47</v>
      </c>
      <c r="B50" s="5" t="s">
        <v>28</v>
      </c>
      <c r="C50" s="5" t="s">
        <v>29</v>
      </c>
      <c r="D50" s="5" t="s">
        <v>30</v>
      </c>
      <c r="E50" s="5">
        <v>70</v>
      </c>
      <c r="F50" s="15"/>
      <c r="XEX50"/>
      <c r="XEY50"/>
      <c r="XEZ50"/>
      <c r="XFA50"/>
      <c r="XFB50"/>
      <c r="XFC50"/>
      <c r="XFD50"/>
    </row>
    <row r="51" s="1" customFormat="1" spans="1:16384">
      <c r="A51" s="5">
        <v>48</v>
      </c>
      <c r="B51" s="5" t="s">
        <v>31</v>
      </c>
      <c r="C51" s="5" t="s">
        <v>29</v>
      </c>
      <c r="D51" s="5" t="s">
        <v>30</v>
      </c>
      <c r="E51" s="5">
        <v>70</v>
      </c>
      <c r="F51" s="18"/>
      <c r="XEX51"/>
      <c r="XEY51"/>
      <c r="XEZ51"/>
      <c r="XFA51"/>
      <c r="XFB51"/>
      <c r="XFC51"/>
      <c r="XFD51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38</vt:i4>
      </vt:variant>
    </vt:vector>
  </HeadingPairs>
  <TitlesOfParts>
    <vt:vector size="38" baseType="lpstr">
      <vt:lpstr>38-46户用站点</vt:lpstr>
      <vt:lpstr>1.巴折小学90kW</vt:lpstr>
      <vt:lpstr>2.巴折村村支部50kW</vt:lpstr>
      <vt:lpstr>3.荞满村8组140kW</vt:lpstr>
      <vt:lpstr>4.荞满村10组114kW</vt:lpstr>
      <vt:lpstr>5.黑山村135kW</vt:lpstr>
      <vt:lpstr>6.八一组(A)60kW光伏</vt:lpstr>
      <vt:lpstr>7.八一组(B)70kW</vt:lpstr>
      <vt:lpstr>8.纳布村A组70kW</vt:lpstr>
      <vt:lpstr>9.纳布村B组50kW</vt:lpstr>
      <vt:lpstr>10.纳布村纳布组70kW</vt:lpstr>
      <vt:lpstr>11.卡拉乡政府90kW</vt:lpstr>
      <vt:lpstr>12.卡拉乡小学60kW</vt:lpstr>
      <vt:lpstr>13.卡拉乡玛瑙村90kW</vt:lpstr>
      <vt:lpstr>14.央沟村赤日组90kW</vt:lpstr>
      <vt:lpstr>15.博窝乡田更村200kW</vt:lpstr>
      <vt:lpstr>16.麦日乡乡政府（派出所）90kW</vt:lpstr>
      <vt:lpstr>17.所底村100kW</vt:lpstr>
      <vt:lpstr>18.门斗格村50kW</vt:lpstr>
      <vt:lpstr>19.多隆达瓦牦牛养殖专业合作社60kW</vt:lpstr>
      <vt:lpstr>20.德永玛措洼亚吉牦牛养殖专业合作社60kW</vt:lpstr>
      <vt:lpstr>21.生格扎玛塘牦牛养殖专业合作社60kW</vt:lpstr>
      <vt:lpstr>22.尼哈牦牛养殖专业合作社60kW </vt:lpstr>
      <vt:lpstr>23.德吉牦牛养殖专业合作社60kW</vt:lpstr>
      <vt:lpstr>24.兔儿山服务区100kW</vt:lpstr>
      <vt:lpstr>25.屋角村屋角组80kW</vt:lpstr>
      <vt:lpstr>26.屋角村南组240kW</vt:lpstr>
      <vt:lpstr>27.屋角村北组250kW</vt:lpstr>
      <vt:lpstr>28.屋角村哈拉米B组60kW</vt:lpstr>
      <vt:lpstr>29.屋角村哈拉米A组60kW</vt:lpstr>
      <vt:lpstr>30.屋角村黄斯洛A组60kW</vt:lpstr>
      <vt:lpstr>31.屋角村黄斯洛B组60kW</vt:lpstr>
      <vt:lpstr>32.屋角村屋角村八一组60kW</vt:lpstr>
      <vt:lpstr>33.屋角村金堂组90kW</vt:lpstr>
      <vt:lpstr>34.洞龙沟村A组140kW</vt:lpstr>
      <vt:lpstr>35.洞龙沟村B组140kW</vt:lpstr>
      <vt:lpstr>36.洞龙沟村C组120kW</vt:lpstr>
      <vt:lpstr>37.鸡毛店乔窝子组80kW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杨彦虎</cp:lastModifiedBy>
  <dcterms:created xsi:type="dcterms:W3CDTF">2023-05-12T11:15:00Z</dcterms:created>
  <dcterms:modified xsi:type="dcterms:W3CDTF">2024-08-11T06:34:18Z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741BD6280BF5473799D7F96208318931_13</vt:lpwstr>
  </property>
  <property fmtid="{D5CDD505-2E9C-101B-9397-08002B2CF9AE}" pid="4" name="KSOReadingLayout">
    <vt:bool>true</vt:bool>
  </property>
</Properties>
</file>