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新办公楼" sheetId="5" r:id="rId1"/>
  </sheets>
  <definedNames>
    <definedName name="_xlnm.Print_Titles" localSheetId="0">新办公楼!#REF!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<sst xmlns="http://schemas.openxmlformats.org/spreadsheetml/2006/main" count="351" uniqueCount="160">
  <si>
    <t>一</t>
  </si>
  <si>
    <t>新办公楼前台背景墙LED(高2m*宽8m)</t>
  </si>
  <si>
    <t>序号</t>
  </si>
  <si>
    <t>设备名称</t>
  </si>
  <si>
    <t>品牌</t>
  </si>
  <si>
    <t>数量</t>
  </si>
  <si>
    <t>单位</t>
  </si>
  <si>
    <t>单价</t>
  </si>
  <si>
    <t>总价</t>
  </si>
  <si>
    <t>备注</t>
  </si>
  <si>
    <t>LED显示屏（P2)</t>
  </si>
  <si>
    <t>中威永恒、强力巨彩、利亚德、洲明等同档次品牌</t>
  </si>
  <si>
    <t>㎡</t>
  </si>
  <si>
    <t>屏幕净尺寸：7800mm*2025mm
含包边的尺寸：7900mm*2125mm</t>
  </si>
  <si>
    <t>接收卡</t>
  </si>
  <si>
    <t>张</t>
  </si>
  <si>
    <t>视频处理器</t>
  </si>
  <si>
    <t>台</t>
  </si>
  <si>
    <t>配电柜</t>
  </si>
  <si>
    <t>配电柜控制器</t>
  </si>
  <si>
    <t>LED显示屏配套设备</t>
  </si>
  <si>
    <t>小计</t>
  </si>
  <si>
    <t>二</t>
  </si>
  <si>
    <t>光电厂房三楼大屏及音频系统搬迁到新办公楼二楼阶梯培训室（阶梯培训室移装LED屏长8.7m*高2.06m）</t>
  </si>
  <si>
    <t>拆除</t>
  </si>
  <si>
    <t>块</t>
  </si>
  <si>
    <t>厂房三楼大屏尺寸（18块屏)</t>
  </si>
  <si>
    <t>安装</t>
  </si>
  <si>
    <t>高2.06m*宽8.7m（3*6块）</t>
  </si>
  <si>
    <t>三</t>
  </si>
  <si>
    <t>新办公楼保安室</t>
  </si>
  <si>
    <t>55寸拼接显示器</t>
  </si>
  <si>
    <t>利旧</t>
  </si>
  <si>
    <t>55寸液晶屏专用液压推弹式支架（屏幕前维护）</t>
  </si>
  <si>
    <t>套</t>
  </si>
  <si>
    <t>图像处理器</t>
  </si>
  <si>
    <t>（4路HDMI输入；4路HDMI输出）</t>
  </si>
  <si>
    <t>LCD显示屏配套设备</t>
  </si>
  <si>
    <t>含安处理器到液晶屏幕之间的线缆（不超过15米）；含2个4孔排插）。</t>
  </si>
  <si>
    <t>工作站</t>
  </si>
  <si>
    <t>安装软件及控制拼接屏</t>
  </si>
  <si>
    <t>四</t>
  </si>
  <si>
    <t>新办公楼厂房电子围栏</t>
  </si>
  <si>
    <t>智能型单防区脉冲探测器</t>
  </si>
  <si>
    <t>4个防区</t>
  </si>
  <si>
    <t xml:space="preserve">主机防水箱  </t>
  </si>
  <si>
    <t xml:space="preserve">高压避雷器（含支架）  </t>
  </si>
  <si>
    <t>旋转警灯 (含专用支架)</t>
  </si>
  <si>
    <t>高压绝缘线</t>
  </si>
  <si>
    <t>米</t>
  </si>
  <si>
    <t>铝合金终端杆</t>
  </si>
  <si>
    <t>根</t>
  </si>
  <si>
    <t>终端杆绝缘子</t>
  </si>
  <si>
    <t>个</t>
  </si>
  <si>
    <t>终端杆防水帽</t>
  </si>
  <si>
    <t>铝合金承力杆</t>
  </si>
  <si>
    <t>圆套型承力杆绝缘子</t>
  </si>
  <si>
    <t>承力杆防水帽</t>
  </si>
  <si>
    <t>中间杆</t>
  </si>
  <si>
    <t>中间杆绝缘子</t>
  </si>
  <si>
    <t>中间杆防水帽</t>
  </si>
  <si>
    <t>中间杆固定件</t>
  </si>
  <si>
    <t>铝合金底座</t>
  </si>
  <si>
    <t>只</t>
  </si>
  <si>
    <t>紧线器</t>
  </si>
  <si>
    <t>线－线连接器</t>
  </si>
  <si>
    <t>专用合金导线</t>
  </si>
  <si>
    <t>卡扣型警示牌</t>
  </si>
  <si>
    <t>接地桩</t>
  </si>
  <si>
    <t>接地线</t>
  </si>
  <si>
    <t>6平方铜导线（防雷接地）</t>
  </si>
  <si>
    <t>触摸式控制终端</t>
  </si>
  <si>
    <t>联动模块</t>
  </si>
  <si>
    <t>信号线</t>
  </si>
  <si>
    <t>数字网络，接入就近弱电箱交换机</t>
  </si>
  <si>
    <t>电源线</t>
  </si>
  <si>
    <t>五</t>
  </si>
  <si>
    <t>新办公楼大会议室会议系统</t>
  </si>
  <si>
    <t>LED显示屏P1.5</t>
  </si>
  <si>
    <t>显示屏配套设备</t>
  </si>
  <si>
    <t>75寸显示单元</t>
  </si>
  <si>
    <t>分区显示</t>
  </si>
  <si>
    <t>万向支架</t>
  </si>
  <si>
    <t>250W主扩线阵列扬声器</t>
  </si>
  <si>
    <t>180W两分频宽音域天顶喇叭</t>
  </si>
  <si>
    <t>16路数字调音台</t>
  </si>
  <si>
    <t>8*8数字矩阵混合器</t>
  </si>
  <si>
    <t>数字音频处理器2</t>
  </si>
  <si>
    <t>Dante接口单元</t>
  </si>
  <si>
    <t>功率放大器</t>
  </si>
  <si>
    <t>报告席无线鹅颈主机</t>
  </si>
  <si>
    <t>报告席无线鹅颈主席单元</t>
  </si>
  <si>
    <t>支</t>
  </si>
  <si>
    <t>无线手持调频话筒</t>
  </si>
  <si>
    <t>无线耳麦</t>
  </si>
  <si>
    <t>天线分配器</t>
  </si>
  <si>
    <t>无线话筒天线</t>
  </si>
  <si>
    <t>干线放大器</t>
  </si>
  <si>
    <t>音频隔离器</t>
  </si>
  <si>
    <t>音响线</t>
  </si>
  <si>
    <t>m</t>
  </si>
  <si>
    <t>设备连接线</t>
  </si>
  <si>
    <t>网络型可编程中央控制主机</t>
  </si>
  <si>
    <t>10英寸无线画中画可编程触摸屏</t>
  </si>
  <si>
    <t>电源控制器</t>
  </si>
  <si>
    <t>中控系统编程</t>
  </si>
  <si>
    <t>项</t>
  </si>
  <si>
    <t>通讯线</t>
  </si>
  <si>
    <t>utp cat-6</t>
  </si>
  <si>
    <t>3*4</t>
  </si>
  <si>
    <t>六</t>
  </si>
  <si>
    <t>新办公楼厂区视频监控系统</t>
  </si>
  <si>
    <t>400万臻全彩枪型摄像机</t>
  </si>
  <si>
    <t>海康、大华、宇视等同档次品牌</t>
  </si>
  <si>
    <t>POE供电</t>
  </si>
  <si>
    <t>智能球形摄像机</t>
  </si>
  <si>
    <t>用于保安室门口和货运通道</t>
  </si>
  <si>
    <t>摄像机支架</t>
  </si>
  <si>
    <t>接入层以太网交换机</t>
  </si>
  <si>
    <t>带有上行及下行光口，POE输出</t>
  </si>
  <si>
    <t>核心千兆管理型交换机</t>
  </si>
  <si>
    <t>带有上行及下行光口</t>
  </si>
  <si>
    <t>光模块</t>
  </si>
  <si>
    <t>对</t>
  </si>
  <si>
    <t>网络视频集中管理服务器</t>
  </si>
  <si>
    <t>网络视频录像机及磁盘阵列</t>
  </si>
  <si>
    <t>24盘位，需考虑冗余（储存90天）</t>
  </si>
  <si>
    <t>户外弱电箱</t>
  </si>
  <si>
    <t>户外光缆</t>
  </si>
  <si>
    <t>4芯铠装光缆</t>
  </si>
  <si>
    <t>配套线管</t>
  </si>
  <si>
    <t>支线线管</t>
  </si>
  <si>
    <t>七</t>
  </si>
  <si>
    <t>车辆道闸系统</t>
  </si>
  <si>
    <t>数字栅栏杆道闸  速度范围：
杆长：≤5m</t>
  </si>
  <si>
    <t>科拓、捷顺、富士等同档次品牌</t>
  </si>
  <si>
    <t>参数及功能：电源电压：AC220V±10%，50Hz
使用环境温度：-25℃～+70℃。
相对湿度：小于95%RH，无凝露
静电等级：满足GB/T17626.2规定的3级测试标准， 介电强度：电源输入端与外壳之间的耐压＞1.5kv
杆型：标准椭圆杆≤6m（带胶条5m，不带胶条6m）， 防撞椭圆杆≤5m
IV型栅栏杆≤5m，闸杆起落时间：IV型栅栏杆3.0~5.0秒
电平控制输入/输出信号：DC+12V，脉宽＞150ms 的脉冲信号，输出开关信号
运行噪音：小于58分贝（符合国家室外噪音标准）
通信接口：RS-485 
车辆防砸：采用“车辆检测”、“数字防砸”、“开优先”三重防砸设计
采用“直流伺服控制”技术，保障闸杆运行精确定位，平稳、低噪音。
采用“工作温度控制”技术，为道闸提供过流、过热、过压保护。
采用“三级防雷”设计（控制器光耦隔离防雷、设备外接信号/电源防雷和接地防雷），保障雷暴天气稳定运行。
采用“故障自检报警提示”技术，方使产品维护。
交通控制级（GTC）：适用于二级道路收费站、关口等，车流量较大，快速通行的通道。
制作工艺：整机模具化、防伪化设计，批量化、工装化制造，质量稳定可靠。</t>
  </si>
  <si>
    <t>高清网络摄像机</t>
  </si>
  <si>
    <t>参数及功能：分辨率:200万像素(1080P,1920*1080)， 抓拍车速：0——25KM/H
车牌识别率：≥99%，帧率：按照PAL制要求为25fps（1920*1080）
视频压缩格式：H.264、MPGE4、MJPEG
码流分辨率：QCIF、CIF、D1、720P/60fps、1080P/30fps（最大）
最低照明度：0.1Lux@F1.2
电源适应性：JS-NG510-3E4-3在DC9V——DC16V正常工作
JS-NG510-3E4-3-含护罩在AC220V正常工作
环境适应性：满足《GB/T15211报警系统环境试验》要求
平均无故障时间（MTBF）：10000h
成像元素：1/3英寸CMOS传感器，抓拍图片格式:BMP
视频压缩格式:H.264，镜头类型：标配6mm定焦镜头，调试方便，适用环境广
电子快门：1/30~1/10000秒，白平衡：自动
OSD叠加：OSD的叠加支持时间、日期、自定义文本内容
数字宽动态：高、中、低三个等级可调
日志管理：提供用户登录和各类报警信息的日志保存、查询
WEB服务：支持嵌入式WEB服务功能，能通过网页浏览器（如：IE）访问网络摄像机
远程升级：支持网络远程升级
操作系统兼容：WIN XP SP3、WIN7 SP2、WINDOWS2003 SP2
兼容浏览器：支持IE8.0、IE10.0、IE11.0
兼容性office：office2007、office2010
通讯接口：RJ45（10M/100M自适应以太网口）
防护等级：IP65
设备电源：DC12V2A
设备功耗：≤6W
工作环境：温度-25℃——65℃，湿度≤95%（常温下）</t>
  </si>
  <si>
    <t>LED聚光灯</t>
  </si>
  <si>
    <t>参数及功能：LED灯数量：3W高亮LED灯珠12颗
功率：20W，控制：光敏控制
开启照度：≤30Lux，关闭照度：≥100Lux
关闭延时：8秒，防护等级：IP65
色温：6000-6500K（正白），光通量：2160lm，工作电压：AC220V 、DC12V（可选），工作温度：－25度～＋70度
灯壳材料：压铸铝
外型尺寸：L*W*H=180mm*135mm*105重量：1.5Kg
视角/视距：15°/75米，30°/40米，45°/25米，60°
/15米
防雷（GB/T 17626.5）：共模±6Kv（12Ω） 差模±6kV（2Ω）
功能特点：
采用大功率LED发光元件，具有功耗低、光效高、寿命长（≥50000Hrs）等特点。
采用高功率因数恒流电源，不仅提高了电能使用率，而且
降低了无功损耗。
采用高导热系数压铸铝外壳，通风型加厚散热鳍片，可有效降低LED工作温度    
内置光控开关，能实现白天黑夜自动切换工作模式
光控开关设有关闭延时电路，能避免强光干扰而导致补光灯瞬间熄灭及傍晚或阴雨天等临界状态出现的频闪现象
采用分离式电器盒与散热体完全隔离设计，使其不受到散热影响
内置两级防雷浪涌保护电路，可有效保护设备不被雷浪涌冲击而损坏。
采用独特的二次光学设计，可以自由选择不同角度光束投射模式。
外形设计时尚、美观，安装方便</t>
  </si>
  <si>
    <t>一体式摄像机立柱</t>
  </si>
  <si>
    <t>参数及功能：机箱材质：玻璃钢+吸塑+喷涂 机箱工艺：一次性模具成型
环境适应性：通风孔+除雾风扇
工作电压：AC220V±10%，50Hz
工作温度：-25℃～+70℃，储运温度：-30℃~75℃
相对湿度：≤95%、无凝露（常温）
通讯接口：TCP/IP
防护等级：IPx4
车牌识别图像像素：JPEG（1920*1080）， H264（720P，1080P）
车辆捕获率：≥99%
车牌识别率：≥99%
静电等级：满足GB/T17626.2规定的三级测试标准
介电强度：电源输入端与外壳之间的耐压＞1.5kv
摄像机参数：距离地面高度1210mm
镜头类型：电动变焦镜头
成像元件：1/3英寸CMOS传感器
最低照度：彩色0.1Lux@F1.2，象素：200W
视频压缩格式：H.264，MPEG4
码流分辨率：1080P/30fps,720P/25fps
调节角度：15度上、下、左、右可调
自适应摄像机调节时间：≤5分钟
平均无故障时间≥30000小时识别范围：2.5m——6m
补光灯参数： 灯珠数量：高亮LED灯12颗，功率：20W，光通量：14491m
开关控制：光敏控制（外置式），补光距离：5m处光照＞50LUX
调节角度：15度上、下、左、右可调</t>
  </si>
  <si>
    <t>数字式车辆检测器</t>
  </si>
  <si>
    <t>参数及功能：
工作电压：AC220V，50HZ
环境温度：-25 ～ +70℃ 
相对湿度：≤90%
额定功率：≤3W
工作地感量: 80～500uH
响应时间：100ms、250ms
非机动车辆检测：支持
检测率：99.99%
静电等级：满足GB/T17626.2规定的3级测试标准
介电强度：电源输入端与外壳之间的耐压＞1.5kv
使用寿命：3~5年
平均无故障时间：5000小时
功能特点：
车辆检测：支持普通轿车、SUV、小型货车、摩托车、电动车和物流园高底盘车辆检测
信号输出：支持12高低电平开关量信号输出或脉冲信号输出（1s）
检测模式：支持延时模式（延时3s后输出无车信号）、摩汽共道模式（配合“回”字型地感线圈和高灵敏度检测在摩汽共道场景中使用）、快速模式（响应时间＜100ms）、安全模式（响应时间＜250ms）等4种检测模式
灵敏度：分为高、中、低三档，高灵敏度用于摩汽共道场景、中灵敏度用于现场存在金属干扰的场景、低灵敏度用于现场存在高压电等较大干扰的场景
状态指示：红灯慢闪指地感车辆检测器在初始化， 红灯快闪指电感量不达标，需增加线圈匝数
红灯常亮：指线圈故障
绿灯常亮：指检测到有车存在
绿灯快闪：指没有检测到有车存在
断电重启：断电后重新上电7s内自动恢复正常工作
线圈故障：断开输出信号（防止砸车）并通过指示灯提示
环境适应性：在-25 ～ +70℃工作温度范围内，地面积水、结冰不影响车辆检测；周围环境有静态金属物或静态金属物稳定后可自适应现场环境，不影响车辆检测；相邻车道地感线圈间距＞1.5m不会产生干扰。
现场地感量低于 70uH时，指示灯会自动报警</t>
  </si>
  <si>
    <t>LED信息显示屏</t>
  </si>
  <si>
    <t>参数及功能：工作温度：-40℃～70℃
存储温度：-30℃～75℃
电源：AC-220V-5V 40A
通讯接口：TCP/IP
通讯距离：小于100m
重量：15Kg
防护等级：IP54
包装：内胆+纸箱
产品尺寸：整体机身高1390mm；屏框：355mm（L）*74.5mm(W)*380mm(H)
显示指标：显示屏点阵64*64，标准版本仅支持简体繁体中文、英文。
显示汉字：4行4列显示，支持自定义，每行超出4个字时会滚动显示，只支持红色单色屏显示。
显示汉字字体：宋体
汉字大小：16*16
显示形式：支持屏幕文字横向，可静态显示或者滚动显示。
功能描述及参数
存储：1片SPI Flash（容量4MB）
外部通讯接口：1路10M/100M Ethernet局域网通讯接口(RJ45)，接新终端控制机
电源接口：供电：输入电压：DC 4.5-5.5V
主控板工作功率：&lt;2.50W  
屏幕输入电压：DC 4.5-5.5V
屏幕单点功率：&lt;7mw/点
扫描方式：1/8扫描
亮度：亮度&lt;1000cd/㎡，系统可设置
控制卡 3个按键输入（其中1个初始化按键、1个复位按键功能已定义，1个boot键）；
1个USB-B型接口升级程序</t>
  </si>
  <si>
    <t>停车场管理软件（满足二维码缴费，新能源车牌识别）</t>
  </si>
  <si>
    <t>参数及功能：JieLink+智能终端操作平台是捷顺历经多年智能终端操作平台行业经验积累，集智能硬件技术、视频
分析技术、互联网技术等多种技术融合，基于B/S架构，实现用户管理、授权管理、财务管理、运维管理、
监控管理、经营管理等面向业务管理的角色化经营管理；基于C/S架构实现岗亭收费、中央收费、自助服
务，满足现场车场收费、车场特征分析、门禁物业管理、当班管理、业务管理、信息上报等现场业务处理。
系统通过核心业务处理模型（用户中心、授权中心、财务中心、中心值班室、运维中心、智行车场客户端
等）的搭建；实现组网扁平化、组成模块化、功能组件化、视窗角色化、控制远程化的新架构系统，具备
可塑性高、扩展性强、安全性高、实施交付快、交互体验简洁等特征；构建从开发、生产、销售、实施、
服务、交付、运维、控制、用户体验、用户赋能等全方面实现质的飞跃的新一代智能终端平台解决方案。</t>
  </si>
  <si>
    <t>八</t>
  </si>
  <si>
    <t>人行道闸系统（电梯口）两进两出</t>
  </si>
  <si>
    <t>摆闸（单机芯）</t>
  </si>
  <si>
    <t>具有自由、受控的多种通行模式，受控模式下支持9种通行模式
具备团体通行读卡后带记忆与不帶记忆功能。
支持高峰控制模式（常开通行）功能，满足上下班高峰应用
具备紧急情况保护功能，如：火警、停电等，当恢复正常时，闸机内部会自检，还原到正常状态 
具有光学感应和机械感应双重行人保护功能，光学感应采用光栅（上面4*8=32，下面2*8=16，共48个检测点）检测识别行人安全通行，机械感应指闸板关闭过程中遇阻立即停止关闭或收回。
具备紧急断电保护功能，断电后行人可用很小的力推开闸板
具备闯关报警、尾随报警、冲突报警、通行超时报警等功能，谨防人员非法进入。
具备超时复位功能（即每个人通过通道的最长时间）
具备实时故障自检及报警提示，确保系统安全，方便维护、使用</t>
  </si>
  <si>
    <t>摆闸（双机芯）</t>
  </si>
  <si>
    <t>九</t>
  </si>
  <si>
    <t>人行道闸系统（大门+楼梯）-一进一出</t>
  </si>
  <si>
    <t>伸缩门</t>
  </si>
  <si>
    <t>其他部分</t>
  </si>
  <si>
    <t>防盗网</t>
  </si>
  <si>
    <t>合计汇总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</si>
</sst>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Red]\(&quot;￥&quot;#,##0\)"/>
  </numFmts>
  <fonts count="29">
    <font>
      <sz val="11"/>
      <color theme="1"/>
      <name val="等线"/>
      <charset val="134"/>
      <scheme val="minor"/>
    </font>
    <font>
      <sz val="10"/>
      <color theme="1"/>
      <name val="等线"/>
      <charset val="134"/>
      <scheme val="minor"/>
    </font>
    <font>
      <sz val="11"/>
      <name val="等线"/>
      <charset val="134"/>
      <scheme val="minor"/>
    </font>
    <font>
      <b/>
      <sz val="10"/>
      <name val="微软雅黑"/>
      <charset val="134"/>
    </font>
    <font>
      <b/>
      <sz val="10"/>
      <name val="宋体"/>
      <charset val="134"/>
    </font>
    <font>
      <sz val="10"/>
      <name val="宋体"/>
      <charset val="134"/>
    </font>
    <font>
      <sz val="10"/>
      <name val="Microsoft YaHei UI"/>
      <charset val="134"/>
    </font>
    <font>
      <sz val="11"/>
      <color rgb="FFFF0000"/>
      <name val="等线"/>
      <charset val="134"/>
      <scheme val="minor"/>
    </font>
    <font>
      <sz val="9"/>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xf numFmtId="0" fontId="28"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46" fontId="6" fillId="0" borderId="1" xfId="0" applyNumberFormat="1" applyFont="1" applyBorder="1" applyAlignment="1">
      <alignment horizontal="left" vertical="center" wrapText="1" indent="1"/>
    </xf>
    <xf numFmtId="46" fontId="6" fillId="0" borderId="1" xfId="0" applyNumberFormat="1" applyFont="1" applyBorder="1" applyAlignment="1">
      <alignment horizontal="left" vertical="center" indent="1"/>
    </xf>
    <xf numFmtId="0" fontId="5" fillId="0" borderId="1" xfId="0" applyFont="1" applyBorder="1" applyAlignment="1">
      <alignment horizontal="left" vertical="center" wrapText="1"/>
    </xf>
    <xf numFmtId="0" fontId="0" fillId="0" borderId="0" xfId="0" applyAlignment="1">
      <alignment vertical="center" wrapText="1"/>
    </xf>
    <xf numFmtId="0" fontId="7"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1" xfId="49" applyNumberFormat="1"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3" xfId="50"/>
    <cellStyle name="常规 8" xfId="51"/>
    <cellStyle name="常规 9" xfId="52"/>
  </cellStyles>
  <dxfs count="2">
    <dxf>
      <fill>
        <patternFill patternType="solid">
          <bgColor theme="5" tint="0.799890133365886"/>
        </patternFill>
      </fill>
    </dxf>
    <dxf>
      <font>
        <strike val="1"/>
        <color theme="1" tint="0.349986266670736"/>
      </font>
    </dxf>
  </dxfs>
  <tableStyles count="0" defaultTableStyle="TableStyleMedium2" defaultPivotStyle="PivotStyleLight16"/>
  <colors>
    <mruColors>
      <color rgb="00A50021"/>
      <color rgb="00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topLeftCell="A111" workbookViewId="0">
      <selection activeCell="G129" sqref="G129"/>
    </sheetView>
  </sheetViews>
  <sheetFormatPr defaultColWidth="9" defaultRowHeight="24.9" customHeight="1"/>
  <cols>
    <col min="1" max="1" width="7.21666666666667" style="2" customWidth="1"/>
    <col min="2" max="2" width="28" style="3" customWidth="1"/>
    <col min="3" max="3" width="13.1083333333333" style="3" customWidth="1"/>
    <col min="4" max="7" width="7.775" style="2" customWidth="1"/>
    <col min="8" max="8" width="43.775" style="4" customWidth="1"/>
  </cols>
  <sheetData>
    <row r="1" s="1" customFormat="1" customHeight="1" spans="1:8">
      <c r="A1" s="5" t="s">
        <v>0</v>
      </c>
      <c r="B1" s="6" t="s">
        <v>1</v>
      </c>
      <c r="C1" s="7"/>
      <c r="D1" s="7"/>
      <c r="E1" s="7"/>
      <c r="F1" s="7"/>
      <c r="G1" s="7"/>
      <c r="H1" s="8"/>
    </row>
    <row r="2" customHeight="1" spans="1:8">
      <c r="A2" s="9" t="s">
        <v>2</v>
      </c>
      <c r="B2" s="9" t="s">
        <v>3</v>
      </c>
      <c r="C2" s="9" t="s">
        <v>4</v>
      </c>
      <c r="D2" s="9" t="s">
        <v>5</v>
      </c>
      <c r="E2" s="9" t="s">
        <v>6</v>
      </c>
      <c r="F2" s="9" t="s">
        <v>7</v>
      </c>
      <c r="G2" s="9" t="s">
        <v>8</v>
      </c>
      <c r="H2" s="10" t="s">
        <v>9</v>
      </c>
    </row>
    <row r="3" ht="49.2" customHeight="1" spans="1:10">
      <c r="A3" s="11">
        <v>1</v>
      </c>
      <c r="B3" s="12" t="s">
        <v>10</v>
      </c>
      <c r="C3" s="12" t="s">
        <v>11</v>
      </c>
      <c r="D3" s="13">
        <v>15.8</v>
      </c>
      <c r="E3" s="13" t="s">
        <v>12</v>
      </c>
      <c r="F3" s="13"/>
      <c r="G3" s="13">
        <f>F3*D3</f>
        <v>0</v>
      </c>
      <c r="H3" s="14" t="s">
        <v>13</v>
      </c>
      <c r="J3" s="19"/>
    </row>
    <row r="4" customHeight="1" spans="1:10">
      <c r="A4" s="11">
        <v>2</v>
      </c>
      <c r="B4" s="12" t="s">
        <v>14</v>
      </c>
      <c r="C4" s="12"/>
      <c r="D4" s="13">
        <v>39</v>
      </c>
      <c r="E4" s="13" t="s">
        <v>15</v>
      </c>
      <c r="F4" s="13"/>
      <c r="G4" s="13">
        <f>F4*D4</f>
        <v>0</v>
      </c>
      <c r="H4" s="15"/>
      <c r="J4" s="19"/>
    </row>
    <row r="5" customHeight="1" spans="1:10">
      <c r="A5" s="11">
        <v>3</v>
      </c>
      <c r="B5" s="12" t="s">
        <v>16</v>
      </c>
      <c r="C5" s="12"/>
      <c r="D5" s="13">
        <v>1</v>
      </c>
      <c r="E5" s="13" t="s">
        <v>17</v>
      </c>
      <c r="F5" s="13"/>
      <c r="G5" s="13">
        <f>F5*D5</f>
        <v>0</v>
      </c>
      <c r="H5" s="16"/>
      <c r="I5" s="20"/>
      <c r="J5" s="19"/>
    </row>
    <row r="6" customHeight="1" spans="1:10">
      <c r="A6" s="11">
        <v>4</v>
      </c>
      <c r="B6" s="12" t="s">
        <v>18</v>
      </c>
      <c r="C6" s="12"/>
      <c r="D6" s="13">
        <v>1</v>
      </c>
      <c r="E6" s="13" t="s">
        <v>17</v>
      </c>
      <c r="F6" s="13"/>
      <c r="G6" s="13">
        <f>F6*D6</f>
        <v>0</v>
      </c>
      <c r="H6" s="17"/>
      <c r="J6" s="19"/>
    </row>
    <row r="7" customHeight="1" spans="1:10">
      <c r="A7" s="11">
        <v>5</v>
      </c>
      <c r="B7" s="12" t="s">
        <v>19</v>
      </c>
      <c r="C7" s="12"/>
      <c r="D7" s="13">
        <v>1</v>
      </c>
      <c r="E7" s="13" t="s">
        <v>17</v>
      </c>
      <c r="F7" s="13"/>
      <c r="G7" s="13">
        <f t="shared" ref="G7:G13" si="0">F7*D7</f>
        <v>0</v>
      </c>
      <c r="H7" s="17"/>
      <c r="J7" s="19"/>
    </row>
    <row r="8" customHeight="1" spans="1:10">
      <c r="A8" s="11">
        <v>6</v>
      </c>
      <c r="B8" s="12" t="s">
        <v>20</v>
      </c>
      <c r="C8" s="12"/>
      <c r="D8" s="13">
        <f>D3</f>
        <v>15.8</v>
      </c>
      <c r="E8" s="13" t="s">
        <v>12</v>
      </c>
      <c r="F8" s="13"/>
      <c r="G8" s="13">
        <f t="shared" si="0"/>
        <v>0</v>
      </c>
      <c r="H8" s="17"/>
      <c r="J8" s="19"/>
    </row>
    <row r="9" customHeight="1" spans="1:10">
      <c r="A9" s="11">
        <v>7</v>
      </c>
      <c r="B9" s="12" t="s">
        <v>21</v>
      </c>
      <c r="C9" s="12"/>
      <c r="D9" s="12"/>
      <c r="E9" s="12"/>
      <c r="F9" s="13"/>
      <c r="G9" s="13">
        <f>SUM(G3:G8)</f>
        <v>0</v>
      </c>
      <c r="H9" s="17"/>
      <c r="J9" s="19"/>
    </row>
    <row r="10" s="1" customFormat="1" customHeight="1" spans="1:8">
      <c r="A10" s="5" t="s">
        <v>22</v>
      </c>
      <c r="B10" s="6" t="s">
        <v>23</v>
      </c>
      <c r="C10" s="7"/>
      <c r="D10" s="7"/>
      <c r="E10" s="7"/>
      <c r="F10" s="7"/>
      <c r="G10" s="7"/>
      <c r="H10" s="8"/>
    </row>
    <row r="11" customHeight="1" spans="1:8">
      <c r="A11" s="9" t="s">
        <v>2</v>
      </c>
      <c r="B11" s="9" t="s">
        <v>3</v>
      </c>
      <c r="C11" s="9"/>
      <c r="D11" s="9" t="s">
        <v>5</v>
      </c>
      <c r="E11" s="9" t="s">
        <v>6</v>
      </c>
      <c r="F11" s="9" t="s">
        <v>7</v>
      </c>
      <c r="G11" s="9" t="s">
        <v>8</v>
      </c>
      <c r="H11" s="10" t="s">
        <v>9</v>
      </c>
    </row>
    <row r="12" customHeight="1" spans="1:10">
      <c r="A12" s="11">
        <v>1</v>
      </c>
      <c r="B12" s="12" t="s">
        <v>24</v>
      </c>
      <c r="C12" s="12"/>
      <c r="D12" s="13">
        <v>18</v>
      </c>
      <c r="E12" s="13" t="s">
        <v>25</v>
      </c>
      <c r="F12" s="13"/>
      <c r="G12" s="13">
        <f t="shared" si="0"/>
        <v>0</v>
      </c>
      <c r="H12" s="17" t="s">
        <v>26</v>
      </c>
      <c r="J12" s="19"/>
    </row>
    <row r="13" customHeight="1" spans="1:10">
      <c r="A13" s="11">
        <v>2</v>
      </c>
      <c r="B13" s="12" t="s">
        <v>27</v>
      </c>
      <c r="C13" s="12"/>
      <c r="D13" s="13">
        <v>18</v>
      </c>
      <c r="E13" s="13" t="s">
        <v>25</v>
      </c>
      <c r="F13" s="13"/>
      <c r="G13" s="13">
        <f t="shared" si="0"/>
        <v>0</v>
      </c>
      <c r="H13" s="17" t="s">
        <v>28</v>
      </c>
      <c r="J13" s="19"/>
    </row>
    <row r="14" customHeight="1" spans="1:10">
      <c r="A14" s="11">
        <v>3</v>
      </c>
      <c r="B14" s="12" t="s">
        <v>21</v>
      </c>
      <c r="C14" s="12"/>
      <c r="D14" s="12"/>
      <c r="E14" s="12"/>
      <c r="F14" s="13"/>
      <c r="G14" s="13">
        <f>G12+G13</f>
        <v>0</v>
      </c>
      <c r="H14" s="14"/>
      <c r="J14" s="19"/>
    </row>
    <row r="15" s="1" customFormat="1" customHeight="1" spans="1:8">
      <c r="A15" s="5" t="s">
        <v>29</v>
      </c>
      <c r="B15" s="6" t="s">
        <v>30</v>
      </c>
      <c r="C15" s="7"/>
      <c r="D15" s="7"/>
      <c r="E15" s="7"/>
      <c r="F15" s="7"/>
      <c r="G15" s="7"/>
      <c r="H15" s="8"/>
    </row>
    <row r="16" customHeight="1" spans="1:8">
      <c r="A16" s="9" t="s">
        <v>2</v>
      </c>
      <c r="B16" s="9" t="s">
        <v>3</v>
      </c>
      <c r="C16" s="9" t="s">
        <v>4</v>
      </c>
      <c r="D16" s="9" t="s">
        <v>5</v>
      </c>
      <c r="E16" s="9" t="s">
        <v>6</v>
      </c>
      <c r="F16" s="9" t="s">
        <v>7</v>
      </c>
      <c r="G16" s="9" t="s">
        <v>8</v>
      </c>
      <c r="H16" s="10" t="s">
        <v>9</v>
      </c>
    </row>
    <row r="17" customHeight="1" spans="1:10">
      <c r="A17" s="11">
        <v>1</v>
      </c>
      <c r="B17" s="12" t="s">
        <v>31</v>
      </c>
      <c r="C17" s="12"/>
      <c r="D17" s="13">
        <v>4</v>
      </c>
      <c r="E17" s="13" t="s">
        <v>17</v>
      </c>
      <c r="F17" s="13"/>
      <c r="G17" s="13">
        <f>F17*D17</f>
        <v>0</v>
      </c>
      <c r="H17" s="14" t="s">
        <v>32</v>
      </c>
      <c r="J17" s="19"/>
    </row>
    <row r="18" customHeight="1" spans="1:10">
      <c r="A18" s="11">
        <v>2</v>
      </c>
      <c r="B18" s="12" t="s">
        <v>33</v>
      </c>
      <c r="C18" s="12"/>
      <c r="D18" s="13">
        <v>4</v>
      </c>
      <c r="E18" s="13" t="s">
        <v>34</v>
      </c>
      <c r="F18" s="13"/>
      <c r="G18" s="13">
        <f>F18*D18</f>
        <v>0</v>
      </c>
      <c r="H18" s="15"/>
      <c r="J18" s="19"/>
    </row>
    <row r="19" customHeight="1" spans="1:10">
      <c r="A19" s="11">
        <v>3</v>
      </c>
      <c r="B19" s="12" t="s">
        <v>35</v>
      </c>
      <c r="C19" s="12"/>
      <c r="D19" s="13">
        <v>1</v>
      </c>
      <c r="E19" s="13" t="s">
        <v>17</v>
      </c>
      <c r="F19" s="13"/>
      <c r="G19" s="13">
        <f>F19*D19</f>
        <v>0</v>
      </c>
      <c r="H19" s="16" t="s">
        <v>36</v>
      </c>
      <c r="I19" s="20"/>
      <c r="J19" s="19"/>
    </row>
    <row r="20" customHeight="1" spans="1:10">
      <c r="A20" s="11">
        <v>4</v>
      </c>
      <c r="B20" s="12" t="s">
        <v>37</v>
      </c>
      <c r="C20" s="12"/>
      <c r="D20" s="13">
        <f>D17</f>
        <v>4</v>
      </c>
      <c r="E20" s="13" t="s">
        <v>17</v>
      </c>
      <c r="F20" s="13"/>
      <c r="G20" s="13">
        <f t="shared" ref="G20:G25" si="1">F20*D20</f>
        <v>0</v>
      </c>
      <c r="H20" s="16" t="s">
        <v>38</v>
      </c>
      <c r="J20" s="19"/>
    </row>
    <row r="21" customHeight="1" spans="1:10">
      <c r="A21" s="11">
        <v>5</v>
      </c>
      <c r="B21" s="12" t="s">
        <v>39</v>
      </c>
      <c r="C21" s="12"/>
      <c r="D21" s="13">
        <v>1</v>
      </c>
      <c r="E21" s="13" t="s">
        <v>17</v>
      </c>
      <c r="F21" s="13"/>
      <c r="G21" s="13">
        <f t="shared" si="1"/>
        <v>0</v>
      </c>
      <c r="H21" s="15" t="s">
        <v>40</v>
      </c>
      <c r="J21" s="19"/>
    </row>
    <row r="22" customHeight="1" spans="1:8">
      <c r="A22" s="5">
        <v>6</v>
      </c>
      <c r="B22" s="12" t="s">
        <v>21</v>
      </c>
      <c r="C22" s="12"/>
      <c r="D22" s="12"/>
      <c r="E22" s="12"/>
      <c r="F22" s="5"/>
      <c r="G22" s="5">
        <f>SUM(G17:G21)</f>
        <v>0</v>
      </c>
      <c r="H22" s="5"/>
    </row>
    <row r="23" customHeight="1" spans="1:8">
      <c r="A23" s="5" t="s">
        <v>41</v>
      </c>
      <c r="B23" s="6" t="s">
        <v>42</v>
      </c>
      <c r="C23" s="7"/>
      <c r="D23" s="7"/>
      <c r="E23" s="7"/>
      <c r="F23" s="7"/>
      <c r="G23" s="7"/>
      <c r="H23" s="8"/>
    </row>
    <row r="24" customHeight="1" spans="1:8">
      <c r="A24" s="9" t="s">
        <v>2</v>
      </c>
      <c r="B24" s="9" t="s">
        <v>3</v>
      </c>
      <c r="C24" s="9" t="s">
        <v>4</v>
      </c>
      <c r="D24" s="9" t="s">
        <v>5</v>
      </c>
      <c r="E24" s="9" t="s">
        <v>6</v>
      </c>
      <c r="F24" s="9" t="s">
        <v>7</v>
      </c>
      <c r="G24" s="9" t="s">
        <v>8</v>
      </c>
      <c r="H24" s="10" t="s">
        <v>9</v>
      </c>
    </row>
    <row r="25" customHeight="1" spans="1:8">
      <c r="A25" s="11">
        <v>1</v>
      </c>
      <c r="B25" s="12" t="s">
        <v>43</v>
      </c>
      <c r="C25" s="12"/>
      <c r="D25" s="13">
        <v>4</v>
      </c>
      <c r="E25" s="13" t="s">
        <v>17</v>
      </c>
      <c r="F25" s="13"/>
      <c r="G25" s="13">
        <f t="shared" si="1"/>
        <v>0</v>
      </c>
      <c r="H25" s="18" t="s">
        <v>44</v>
      </c>
    </row>
    <row r="26" customHeight="1" spans="1:8">
      <c r="A26" s="11">
        <v>2</v>
      </c>
      <c r="B26" s="12" t="s">
        <v>45</v>
      </c>
      <c r="C26" s="12"/>
      <c r="D26" s="13">
        <v>4</v>
      </c>
      <c r="E26" s="13" t="s">
        <v>34</v>
      </c>
      <c r="F26" s="13"/>
      <c r="G26" s="13">
        <f t="shared" ref="G26:G50" si="2">F26*D26</f>
        <v>0</v>
      </c>
      <c r="H26" s="10"/>
    </row>
    <row r="27" customHeight="1" spans="1:8">
      <c r="A27" s="11">
        <v>3</v>
      </c>
      <c r="B27" s="12" t="s">
        <v>46</v>
      </c>
      <c r="C27" s="12"/>
      <c r="D27" s="13">
        <v>4</v>
      </c>
      <c r="E27" s="13" t="s">
        <v>17</v>
      </c>
      <c r="F27" s="13"/>
      <c r="G27" s="13">
        <f t="shared" si="2"/>
        <v>0</v>
      </c>
      <c r="H27" s="10"/>
    </row>
    <row r="28" customHeight="1" spans="1:8">
      <c r="A28" s="11">
        <v>4</v>
      </c>
      <c r="B28" s="12" t="s">
        <v>47</v>
      </c>
      <c r="C28" s="12"/>
      <c r="D28" s="13">
        <f>D25</f>
        <v>4</v>
      </c>
      <c r="E28" s="13" t="s">
        <v>17</v>
      </c>
      <c r="F28" s="13"/>
      <c r="G28" s="13">
        <f t="shared" si="2"/>
        <v>0</v>
      </c>
      <c r="H28" s="10"/>
    </row>
    <row r="29" customHeight="1" spans="1:8">
      <c r="A29" s="11">
        <v>5</v>
      </c>
      <c r="B29" s="12" t="s">
        <v>48</v>
      </c>
      <c r="C29" s="12"/>
      <c r="D29" s="13">
        <v>80</v>
      </c>
      <c r="E29" s="13" t="s">
        <v>49</v>
      </c>
      <c r="F29" s="13"/>
      <c r="G29" s="13">
        <f t="shared" si="2"/>
        <v>0</v>
      </c>
      <c r="H29" s="10"/>
    </row>
    <row r="30" customHeight="1" spans="1:8">
      <c r="A30" s="11">
        <v>6</v>
      </c>
      <c r="B30" s="12" t="s">
        <v>50</v>
      </c>
      <c r="C30" s="12"/>
      <c r="D30" s="13">
        <v>8</v>
      </c>
      <c r="E30" s="13" t="s">
        <v>51</v>
      </c>
      <c r="F30" s="13"/>
      <c r="G30" s="13">
        <f t="shared" si="2"/>
        <v>0</v>
      </c>
      <c r="H30" s="10"/>
    </row>
    <row r="31" customHeight="1" spans="1:8">
      <c r="A31" s="11">
        <v>7</v>
      </c>
      <c r="B31" s="12" t="s">
        <v>52</v>
      </c>
      <c r="C31" s="12"/>
      <c r="D31" s="13">
        <v>32</v>
      </c>
      <c r="E31" s="13" t="s">
        <v>53</v>
      </c>
      <c r="F31" s="13"/>
      <c r="G31" s="13">
        <f t="shared" si="2"/>
        <v>0</v>
      </c>
      <c r="H31" s="10"/>
    </row>
    <row r="32" customHeight="1" spans="1:8">
      <c r="A32" s="11">
        <v>8</v>
      </c>
      <c r="B32" s="12" t="s">
        <v>54</v>
      </c>
      <c r="C32" s="12"/>
      <c r="D32" s="13">
        <v>8</v>
      </c>
      <c r="E32" s="13" t="s">
        <v>53</v>
      </c>
      <c r="F32" s="13"/>
      <c r="G32" s="13">
        <f t="shared" si="2"/>
        <v>0</v>
      </c>
      <c r="H32" s="10"/>
    </row>
    <row r="33" customHeight="1" spans="1:8">
      <c r="A33" s="11">
        <v>9</v>
      </c>
      <c r="B33" s="12" t="s">
        <v>55</v>
      </c>
      <c r="C33" s="12"/>
      <c r="D33" s="13">
        <v>4</v>
      </c>
      <c r="E33" s="13" t="s">
        <v>51</v>
      </c>
      <c r="F33" s="13"/>
      <c r="G33" s="13">
        <f t="shared" si="2"/>
        <v>0</v>
      </c>
      <c r="H33" s="10"/>
    </row>
    <row r="34" customHeight="1" spans="1:8">
      <c r="A34" s="11">
        <v>10</v>
      </c>
      <c r="B34" s="12" t="s">
        <v>56</v>
      </c>
      <c r="C34" s="12"/>
      <c r="D34" s="13">
        <v>16</v>
      </c>
      <c r="E34" s="13" t="s">
        <v>53</v>
      </c>
      <c r="F34" s="13"/>
      <c r="G34" s="13">
        <f t="shared" si="2"/>
        <v>0</v>
      </c>
      <c r="H34" s="10"/>
    </row>
    <row r="35" customHeight="1" spans="1:8">
      <c r="A35" s="11">
        <v>11</v>
      </c>
      <c r="B35" s="12" t="s">
        <v>57</v>
      </c>
      <c r="C35" s="12"/>
      <c r="D35" s="13">
        <v>4</v>
      </c>
      <c r="E35" s="13" t="s">
        <v>53</v>
      </c>
      <c r="F35" s="13"/>
      <c r="G35" s="13">
        <f t="shared" si="2"/>
        <v>0</v>
      </c>
      <c r="H35" s="10"/>
    </row>
    <row r="36" customHeight="1" spans="1:8">
      <c r="A36" s="11">
        <v>12</v>
      </c>
      <c r="B36" s="12" t="s">
        <v>58</v>
      </c>
      <c r="C36" s="12"/>
      <c r="D36" s="13">
        <v>120</v>
      </c>
      <c r="E36" s="13" t="s">
        <v>51</v>
      </c>
      <c r="F36" s="13"/>
      <c r="G36" s="13">
        <f t="shared" si="2"/>
        <v>0</v>
      </c>
      <c r="H36" s="10"/>
    </row>
    <row r="37" customHeight="1" spans="1:8">
      <c r="A37" s="11">
        <v>13</v>
      </c>
      <c r="B37" s="12" t="s">
        <v>59</v>
      </c>
      <c r="C37" s="12"/>
      <c r="D37" s="13">
        <v>480</v>
      </c>
      <c r="E37" s="13" t="s">
        <v>53</v>
      </c>
      <c r="F37" s="13"/>
      <c r="G37" s="13">
        <f t="shared" si="2"/>
        <v>0</v>
      </c>
      <c r="H37" s="10"/>
    </row>
    <row r="38" customHeight="1" spans="1:8">
      <c r="A38" s="11">
        <v>14</v>
      </c>
      <c r="B38" s="12" t="s">
        <v>60</v>
      </c>
      <c r="C38" s="12"/>
      <c r="D38" s="13">
        <v>120</v>
      </c>
      <c r="E38" s="13" t="s">
        <v>53</v>
      </c>
      <c r="F38" s="13"/>
      <c r="G38" s="13">
        <f t="shared" si="2"/>
        <v>0</v>
      </c>
      <c r="H38" s="10"/>
    </row>
    <row r="39" customHeight="1" spans="1:8">
      <c r="A39" s="11">
        <v>15</v>
      </c>
      <c r="B39" s="12" t="s">
        <v>61</v>
      </c>
      <c r="C39" s="12"/>
      <c r="D39" s="13">
        <v>240</v>
      </c>
      <c r="E39" s="13" t="s">
        <v>53</v>
      </c>
      <c r="F39" s="13"/>
      <c r="G39" s="13">
        <f t="shared" si="2"/>
        <v>0</v>
      </c>
      <c r="H39" s="10"/>
    </row>
    <row r="40" customHeight="1" spans="1:8">
      <c r="A40" s="11">
        <v>16</v>
      </c>
      <c r="B40" s="12" t="s">
        <v>62</v>
      </c>
      <c r="C40" s="12"/>
      <c r="D40" s="13">
        <v>144</v>
      </c>
      <c r="E40" s="13" t="s">
        <v>63</v>
      </c>
      <c r="F40" s="13"/>
      <c r="G40" s="13">
        <f t="shared" si="2"/>
        <v>0</v>
      </c>
      <c r="H40" s="14"/>
    </row>
    <row r="41" customHeight="1" spans="1:8">
      <c r="A41" s="11">
        <v>17</v>
      </c>
      <c r="B41" s="12" t="s">
        <v>64</v>
      </c>
      <c r="C41" s="12"/>
      <c r="D41" s="13">
        <v>24</v>
      </c>
      <c r="E41" s="13" t="s">
        <v>53</v>
      </c>
      <c r="F41" s="13"/>
      <c r="G41" s="13">
        <f t="shared" si="2"/>
        <v>0</v>
      </c>
      <c r="H41" s="15"/>
    </row>
    <row r="42" customHeight="1" spans="1:8">
      <c r="A42" s="11">
        <v>18</v>
      </c>
      <c r="B42" s="12" t="s">
        <v>65</v>
      </c>
      <c r="C42" s="12"/>
      <c r="D42" s="13">
        <v>56</v>
      </c>
      <c r="E42" s="13" t="s">
        <v>53</v>
      </c>
      <c r="F42" s="13"/>
      <c r="G42" s="13">
        <f t="shared" si="2"/>
        <v>0</v>
      </c>
      <c r="H42" s="15"/>
    </row>
    <row r="43" customHeight="1" spans="1:8">
      <c r="A43" s="11">
        <v>19</v>
      </c>
      <c r="B43" s="12" t="s">
        <v>66</v>
      </c>
      <c r="C43" s="12"/>
      <c r="D43" s="13">
        <v>1920</v>
      </c>
      <c r="E43" s="13" t="s">
        <v>49</v>
      </c>
      <c r="F43" s="13"/>
      <c r="G43" s="13">
        <f t="shared" si="2"/>
        <v>0</v>
      </c>
      <c r="H43" s="15"/>
    </row>
    <row r="44" customHeight="1" spans="1:8">
      <c r="A44" s="11">
        <v>20</v>
      </c>
      <c r="B44" s="12" t="s">
        <v>67</v>
      </c>
      <c r="C44" s="12"/>
      <c r="D44" s="13">
        <v>47</v>
      </c>
      <c r="E44" s="13" t="s">
        <v>25</v>
      </c>
      <c r="F44" s="13"/>
      <c r="G44" s="13">
        <f t="shared" si="2"/>
        <v>0</v>
      </c>
      <c r="H44" s="15"/>
    </row>
    <row r="45" customHeight="1" spans="1:8">
      <c r="A45" s="11">
        <v>21</v>
      </c>
      <c r="B45" s="12" t="s">
        <v>68</v>
      </c>
      <c r="C45" s="12"/>
      <c r="D45" s="13">
        <v>4</v>
      </c>
      <c r="E45" s="13" t="s">
        <v>51</v>
      </c>
      <c r="F45" s="13"/>
      <c r="G45" s="13">
        <f t="shared" si="2"/>
        <v>0</v>
      </c>
      <c r="H45" s="16"/>
    </row>
    <row r="46" customHeight="1" spans="1:8">
      <c r="A46" s="11">
        <v>22</v>
      </c>
      <c r="B46" s="12" t="s">
        <v>69</v>
      </c>
      <c r="C46" s="12"/>
      <c r="D46" s="13">
        <v>20</v>
      </c>
      <c r="E46" s="13" t="s">
        <v>49</v>
      </c>
      <c r="F46" s="13"/>
      <c r="G46" s="13">
        <f t="shared" si="2"/>
        <v>0</v>
      </c>
      <c r="H46" s="16" t="s">
        <v>70</v>
      </c>
    </row>
    <row r="47" customHeight="1" spans="1:8">
      <c r="A47" s="11">
        <v>23</v>
      </c>
      <c r="B47" s="12" t="s">
        <v>71</v>
      </c>
      <c r="C47" s="12"/>
      <c r="D47" s="13">
        <v>1</v>
      </c>
      <c r="E47" s="13" t="s">
        <v>17</v>
      </c>
      <c r="F47" s="13"/>
      <c r="G47" s="13">
        <f t="shared" si="2"/>
        <v>0</v>
      </c>
      <c r="H47" s="15"/>
    </row>
    <row r="48" customHeight="1" spans="1:8">
      <c r="A48" s="11">
        <v>24</v>
      </c>
      <c r="B48" s="12" t="s">
        <v>72</v>
      </c>
      <c r="C48" s="12"/>
      <c r="D48" s="13">
        <v>4</v>
      </c>
      <c r="E48" s="13" t="s">
        <v>63</v>
      </c>
      <c r="F48" s="13"/>
      <c r="G48" s="13">
        <f t="shared" si="2"/>
        <v>0</v>
      </c>
      <c r="H48" s="15"/>
    </row>
    <row r="49" customHeight="1" spans="1:8">
      <c r="A49" s="11">
        <v>25</v>
      </c>
      <c r="B49" s="12" t="s">
        <v>73</v>
      </c>
      <c r="C49" s="12"/>
      <c r="D49" s="13">
        <v>400</v>
      </c>
      <c r="E49" s="13" t="s">
        <v>49</v>
      </c>
      <c r="F49" s="13"/>
      <c r="G49" s="13">
        <f t="shared" si="2"/>
        <v>0</v>
      </c>
      <c r="H49" s="16" t="s">
        <v>74</v>
      </c>
    </row>
    <row r="50" customHeight="1" spans="1:8">
      <c r="A50" s="11">
        <v>26</v>
      </c>
      <c r="B50" s="12" t="s">
        <v>75</v>
      </c>
      <c r="C50" s="12"/>
      <c r="D50" s="13">
        <v>400</v>
      </c>
      <c r="E50" s="13" t="s">
        <v>49</v>
      </c>
      <c r="F50" s="13"/>
      <c r="G50" s="13">
        <f t="shared" si="2"/>
        <v>0</v>
      </c>
      <c r="H50" s="16"/>
    </row>
    <row r="51" customHeight="1" spans="1:8">
      <c r="A51" s="5">
        <v>27</v>
      </c>
      <c r="B51" s="12" t="s">
        <v>21</v>
      </c>
      <c r="C51" s="12"/>
      <c r="D51" s="12"/>
      <c r="E51" s="12"/>
      <c r="F51" s="5"/>
      <c r="G51" s="5">
        <f>SUM(G25:G50)</f>
        <v>0</v>
      </c>
      <c r="H51" s="5"/>
    </row>
    <row r="52" customHeight="1" spans="1:8">
      <c r="A52" s="5" t="s">
        <v>76</v>
      </c>
      <c r="B52" s="5" t="s">
        <v>77</v>
      </c>
      <c r="C52" s="5"/>
      <c r="D52" s="5"/>
      <c r="E52" s="5"/>
      <c r="F52" s="5"/>
      <c r="G52" s="5"/>
      <c r="H52" s="5"/>
    </row>
    <row r="53" customHeight="1" spans="1:8">
      <c r="A53" s="9" t="s">
        <v>2</v>
      </c>
      <c r="B53" s="9" t="s">
        <v>3</v>
      </c>
      <c r="C53" s="9" t="s">
        <v>4</v>
      </c>
      <c r="D53" s="9" t="s">
        <v>5</v>
      </c>
      <c r="E53" s="9" t="s">
        <v>6</v>
      </c>
      <c r="F53" s="9" t="s">
        <v>7</v>
      </c>
      <c r="G53" s="9" t="s">
        <v>8</v>
      </c>
      <c r="H53" s="10" t="s">
        <v>9</v>
      </c>
    </row>
    <row r="54" ht="39" customHeight="1" spans="1:8">
      <c r="A54" s="11">
        <v>1</v>
      </c>
      <c r="B54" s="12" t="s">
        <v>78</v>
      </c>
      <c r="C54" s="12" t="s">
        <v>11</v>
      </c>
      <c r="D54" s="13">
        <v>14.88</v>
      </c>
      <c r="E54" s="13" t="s">
        <v>12</v>
      </c>
      <c r="F54" s="13"/>
      <c r="G54" s="13">
        <f t="shared" ref="G54:G61" si="3">F54*D54</f>
        <v>0</v>
      </c>
      <c r="H54" s="14"/>
    </row>
    <row r="55" customHeight="1" spans="1:8">
      <c r="A55" s="11">
        <v>2</v>
      </c>
      <c r="B55" s="12" t="s">
        <v>79</v>
      </c>
      <c r="C55" s="12"/>
      <c r="D55" s="13">
        <v>14.88</v>
      </c>
      <c r="E55" s="13" t="s">
        <v>12</v>
      </c>
      <c r="F55" s="13"/>
      <c r="G55" s="13">
        <f t="shared" si="3"/>
        <v>0</v>
      </c>
      <c r="H55" s="15"/>
    </row>
    <row r="56" customHeight="1" spans="1:8">
      <c r="A56" s="11">
        <v>3</v>
      </c>
      <c r="B56" s="12" t="s">
        <v>14</v>
      </c>
      <c r="C56" s="12"/>
      <c r="D56" s="13">
        <v>44</v>
      </c>
      <c r="E56" s="13" t="s">
        <v>15</v>
      </c>
      <c r="F56" s="13"/>
      <c r="G56" s="13">
        <f t="shared" si="3"/>
        <v>0</v>
      </c>
      <c r="H56" s="16"/>
    </row>
    <row r="57" customHeight="1" spans="1:8">
      <c r="A57" s="11">
        <v>4</v>
      </c>
      <c r="B57" s="12" t="s">
        <v>16</v>
      </c>
      <c r="C57" s="12"/>
      <c r="D57" s="13">
        <v>1</v>
      </c>
      <c r="E57" s="13" t="s">
        <v>17</v>
      </c>
      <c r="F57" s="13"/>
      <c r="G57" s="13">
        <f t="shared" si="3"/>
        <v>0</v>
      </c>
      <c r="H57" s="16"/>
    </row>
    <row r="58" customHeight="1" spans="1:8">
      <c r="A58" s="11">
        <v>5</v>
      </c>
      <c r="B58" s="12" t="s">
        <v>19</v>
      </c>
      <c r="C58" s="12"/>
      <c r="D58" s="13">
        <v>1</v>
      </c>
      <c r="E58" s="13" t="s">
        <v>17</v>
      </c>
      <c r="F58" s="13"/>
      <c r="G58" s="13">
        <f t="shared" si="3"/>
        <v>0</v>
      </c>
      <c r="H58" s="16"/>
    </row>
    <row r="59" customHeight="1" spans="1:8">
      <c r="A59" s="11">
        <v>6</v>
      </c>
      <c r="B59" s="12" t="s">
        <v>18</v>
      </c>
      <c r="C59" s="12"/>
      <c r="D59" s="13">
        <v>1</v>
      </c>
      <c r="E59" s="13" t="s">
        <v>17</v>
      </c>
      <c r="F59" s="13"/>
      <c r="G59" s="13">
        <f t="shared" si="3"/>
        <v>0</v>
      </c>
      <c r="H59" s="14"/>
    </row>
    <row r="60" customHeight="1" spans="1:8">
      <c r="A60" s="11">
        <v>7</v>
      </c>
      <c r="B60" s="12" t="s">
        <v>80</v>
      </c>
      <c r="C60" s="12"/>
      <c r="D60" s="13">
        <v>6</v>
      </c>
      <c r="E60" s="13" t="s">
        <v>17</v>
      </c>
      <c r="F60" s="13"/>
      <c r="G60" s="13">
        <f t="shared" si="3"/>
        <v>0</v>
      </c>
      <c r="H60" s="15" t="s">
        <v>81</v>
      </c>
    </row>
    <row r="61" customHeight="1" spans="1:8">
      <c r="A61" s="11">
        <v>8</v>
      </c>
      <c r="B61" s="12" t="s">
        <v>82</v>
      </c>
      <c r="C61" s="12"/>
      <c r="D61" s="13">
        <v>6</v>
      </c>
      <c r="E61" s="13" t="s">
        <v>34</v>
      </c>
      <c r="F61" s="13"/>
      <c r="G61" s="13">
        <f t="shared" si="3"/>
        <v>0</v>
      </c>
      <c r="H61" s="16"/>
    </row>
    <row r="62" customHeight="1" spans="1:8">
      <c r="A62" s="11">
        <v>9</v>
      </c>
      <c r="B62" s="12" t="s">
        <v>83</v>
      </c>
      <c r="C62" s="12"/>
      <c r="D62" s="13">
        <v>2</v>
      </c>
      <c r="E62" s="13" t="s">
        <v>17</v>
      </c>
      <c r="F62" s="13"/>
      <c r="G62" s="13">
        <f t="shared" ref="G62:G84" si="4">F62*D62</f>
        <v>0</v>
      </c>
      <c r="H62" s="16"/>
    </row>
    <row r="63" customHeight="1" spans="1:8">
      <c r="A63" s="11">
        <v>10</v>
      </c>
      <c r="B63" s="12" t="s">
        <v>84</v>
      </c>
      <c r="C63" s="12"/>
      <c r="D63" s="13">
        <v>18</v>
      </c>
      <c r="E63" s="13" t="s">
        <v>17</v>
      </c>
      <c r="F63" s="13"/>
      <c r="G63" s="13">
        <f t="shared" si="4"/>
        <v>0</v>
      </c>
      <c r="H63" s="14"/>
    </row>
    <row r="64" customHeight="1" spans="1:8">
      <c r="A64" s="11">
        <v>11</v>
      </c>
      <c r="B64" s="12" t="s">
        <v>85</v>
      </c>
      <c r="C64" s="12"/>
      <c r="D64" s="13">
        <v>1</v>
      </c>
      <c r="E64" s="13" t="s">
        <v>17</v>
      </c>
      <c r="F64" s="13"/>
      <c r="G64" s="13">
        <f t="shared" si="4"/>
        <v>0</v>
      </c>
      <c r="H64" s="15"/>
    </row>
    <row r="65" customHeight="1" spans="1:8">
      <c r="A65" s="11">
        <v>12</v>
      </c>
      <c r="B65" s="12" t="s">
        <v>86</v>
      </c>
      <c r="C65" s="12"/>
      <c r="D65" s="13">
        <v>2</v>
      </c>
      <c r="E65" s="13" t="s">
        <v>17</v>
      </c>
      <c r="F65" s="13"/>
      <c r="G65" s="13">
        <f t="shared" si="4"/>
        <v>0</v>
      </c>
      <c r="H65" s="16"/>
    </row>
    <row r="66" customHeight="1" spans="1:8">
      <c r="A66" s="11">
        <v>13</v>
      </c>
      <c r="B66" s="12" t="s">
        <v>87</v>
      </c>
      <c r="C66" s="12"/>
      <c r="D66" s="13">
        <v>2</v>
      </c>
      <c r="E66" s="13" t="s">
        <v>17</v>
      </c>
      <c r="F66" s="13"/>
      <c r="G66" s="13">
        <f t="shared" si="4"/>
        <v>0</v>
      </c>
      <c r="H66" s="16"/>
    </row>
    <row r="67" customHeight="1" spans="1:8">
      <c r="A67" s="11">
        <v>14</v>
      </c>
      <c r="B67" s="12" t="s">
        <v>88</v>
      </c>
      <c r="C67" s="12"/>
      <c r="D67" s="13">
        <v>4</v>
      </c>
      <c r="E67" s="13" t="s">
        <v>17</v>
      </c>
      <c r="F67" s="13"/>
      <c r="G67" s="13">
        <f t="shared" si="4"/>
        <v>0</v>
      </c>
      <c r="H67" s="14"/>
    </row>
    <row r="68" customHeight="1" spans="1:8">
      <c r="A68" s="11">
        <v>15</v>
      </c>
      <c r="B68" s="12" t="s">
        <v>89</v>
      </c>
      <c r="C68" s="12"/>
      <c r="D68" s="13">
        <v>6</v>
      </c>
      <c r="E68" s="13" t="s">
        <v>17</v>
      </c>
      <c r="F68" s="13"/>
      <c r="G68" s="13">
        <f t="shared" si="4"/>
        <v>0</v>
      </c>
      <c r="H68" s="15"/>
    </row>
    <row r="69" customHeight="1" spans="1:8">
      <c r="A69" s="11">
        <v>16</v>
      </c>
      <c r="B69" s="12" t="s">
        <v>90</v>
      </c>
      <c r="C69" s="12"/>
      <c r="D69" s="13">
        <v>1</v>
      </c>
      <c r="E69" s="13" t="s">
        <v>17</v>
      </c>
      <c r="F69" s="13"/>
      <c r="G69" s="13">
        <f t="shared" si="4"/>
        <v>0</v>
      </c>
      <c r="H69" s="16"/>
    </row>
    <row r="70" customHeight="1" spans="1:8">
      <c r="A70" s="11">
        <v>17</v>
      </c>
      <c r="B70" s="12" t="s">
        <v>91</v>
      </c>
      <c r="C70" s="12"/>
      <c r="D70" s="13">
        <v>1</v>
      </c>
      <c r="E70" s="13" t="s">
        <v>92</v>
      </c>
      <c r="F70" s="13"/>
      <c r="G70" s="13">
        <f t="shared" si="4"/>
        <v>0</v>
      </c>
      <c r="H70" s="16"/>
    </row>
    <row r="71" customHeight="1" spans="1:8">
      <c r="A71" s="11">
        <v>18</v>
      </c>
      <c r="B71" s="12" t="s">
        <v>93</v>
      </c>
      <c r="C71" s="12"/>
      <c r="D71" s="13">
        <v>8</v>
      </c>
      <c r="E71" s="13" t="s">
        <v>92</v>
      </c>
      <c r="F71" s="13"/>
      <c r="G71" s="13">
        <f t="shared" si="4"/>
        <v>0</v>
      </c>
      <c r="H71" s="14"/>
    </row>
    <row r="72" customHeight="1" spans="1:8">
      <c r="A72" s="11">
        <v>19</v>
      </c>
      <c r="B72" s="12" t="s">
        <v>94</v>
      </c>
      <c r="C72" s="12"/>
      <c r="D72" s="13">
        <v>6</v>
      </c>
      <c r="E72" s="13" t="s">
        <v>92</v>
      </c>
      <c r="F72" s="13"/>
      <c r="G72" s="13">
        <f t="shared" si="4"/>
        <v>0</v>
      </c>
      <c r="H72" s="15"/>
    </row>
    <row r="73" customHeight="1" spans="1:8">
      <c r="A73" s="11">
        <v>20</v>
      </c>
      <c r="B73" s="12" t="s">
        <v>95</v>
      </c>
      <c r="C73" s="12"/>
      <c r="D73" s="13">
        <v>4</v>
      </c>
      <c r="E73" s="13" t="s">
        <v>17</v>
      </c>
      <c r="F73" s="13"/>
      <c r="G73" s="13">
        <f t="shared" si="4"/>
        <v>0</v>
      </c>
      <c r="H73" s="16"/>
    </row>
    <row r="74" customHeight="1" spans="1:8">
      <c r="A74" s="11">
        <v>21</v>
      </c>
      <c r="B74" s="12" t="s">
        <v>96</v>
      </c>
      <c r="C74" s="12"/>
      <c r="D74" s="13">
        <v>4</v>
      </c>
      <c r="E74" s="13" t="s">
        <v>17</v>
      </c>
      <c r="F74" s="13"/>
      <c r="G74" s="13">
        <f t="shared" si="4"/>
        <v>0</v>
      </c>
      <c r="H74" s="16"/>
    </row>
    <row r="75" customHeight="1" spans="1:8">
      <c r="A75" s="11">
        <v>22</v>
      </c>
      <c r="B75" s="12" t="s">
        <v>97</v>
      </c>
      <c r="C75" s="12"/>
      <c r="D75" s="13">
        <v>2</v>
      </c>
      <c r="E75" s="13" t="s">
        <v>17</v>
      </c>
      <c r="F75" s="13"/>
      <c r="G75" s="13">
        <f t="shared" si="4"/>
        <v>0</v>
      </c>
      <c r="H75" s="14"/>
    </row>
    <row r="76" customHeight="1" spans="1:8">
      <c r="A76" s="11">
        <v>23</v>
      </c>
      <c r="B76" s="12" t="s">
        <v>98</v>
      </c>
      <c r="C76" s="12"/>
      <c r="D76" s="13">
        <v>2</v>
      </c>
      <c r="E76" s="13" t="s">
        <v>17</v>
      </c>
      <c r="F76" s="13"/>
      <c r="G76" s="13">
        <f t="shared" si="4"/>
        <v>0</v>
      </c>
      <c r="H76" s="15"/>
    </row>
    <row r="77" customHeight="1" spans="1:8">
      <c r="A77" s="11">
        <v>24</v>
      </c>
      <c r="B77" s="12" t="s">
        <v>99</v>
      </c>
      <c r="C77" s="12"/>
      <c r="D77" s="13">
        <v>500</v>
      </c>
      <c r="E77" s="13" t="s">
        <v>100</v>
      </c>
      <c r="F77" s="13"/>
      <c r="G77" s="13">
        <f t="shared" si="4"/>
        <v>0</v>
      </c>
      <c r="H77" s="16"/>
    </row>
    <row r="78" customHeight="1" spans="1:8">
      <c r="A78" s="11">
        <v>25</v>
      </c>
      <c r="B78" s="12" t="s">
        <v>101</v>
      </c>
      <c r="C78" s="12"/>
      <c r="D78" s="13">
        <v>1</v>
      </c>
      <c r="E78" s="13" t="s">
        <v>34</v>
      </c>
      <c r="F78" s="13"/>
      <c r="G78" s="13">
        <f t="shared" si="4"/>
        <v>0</v>
      </c>
      <c r="H78" s="16"/>
    </row>
    <row r="79" customHeight="1" spans="1:8">
      <c r="A79" s="11">
        <v>26</v>
      </c>
      <c r="B79" s="12" t="s">
        <v>102</v>
      </c>
      <c r="C79" s="12"/>
      <c r="D79" s="13">
        <v>1</v>
      </c>
      <c r="E79" s="13" t="s">
        <v>17</v>
      </c>
      <c r="F79" s="13"/>
      <c r="G79" s="13">
        <f t="shared" si="4"/>
        <v>0</v>
      </c>
      <c r="H79" s="14"/>
    </row>
    <row r="80" customHeight="1" spans="1:8">
      <c r="A80" s="11">
        <v>27</v>
      </c>
      <c r="B80" s="12" t="s">
        <v>103</v>
      </c>
      <c r="C80" s="12"/>
      <c r="D80" s="13">
        <v>1</v>
      </c>
      <c r="E80" s="13" t="s">
        <v>17</v>
      </c>
      <c r="F80" s="13"/>
      <c r="G80" s="13">
        <f t="shared" si="4"/>
        <v>0</v>
      </c>
      <c r="H80" s="15"/>
    </row>
    <row r="81" customHeight="1" spans="1:8">
      <c r="A81" s="11">
        <v>28</v>
      </c>
      <c r="B81" s="12" t="s">
        <v>104</v>
      </c>
      <c r="C81" s="12"/>
      <c r="D81" s="13">
        <v>1</v>
      </c>
      <c r="E81" s="13" t="s">
        <v>17</v>
      </c>
      <c r="F81" s="13"/>
      <c r="G81" s="13">
        <f t="shared" si="4"/>
        <v>0</v>
      </c>
      <c r="H81" s="16"/>
    </row>
    <row r="82" customHeight="1" spans="1:8">
      <c r="A82" s="11">
        <v>29</v>
      </c>
      <c r="B82" s="12" t="s">
        <v>105</v>
      </c>
      <c r="C82" s="12"/>
      <c r="D82" s="13">
        <v>1</v>
      </c>
      <c r="E82" s="13" t="s">
        <v>106</v>
      </c>
      <c r="F82" s="13"/>
      <c r="G82" s="13">
        <f t="shared" si="4"/>
        <v>0</v>
      </c>
      <c r="H82" s="16"/>
    </row>
    <row r="83" customHeight="1" spans="1:8">
      <c r="A83" s="11">
        <v>30</v>
      </c>
      <c r="B83" s="12" t="s">
        <v>107</v>
      </c>
      <c r="C83" s="12"/>
      <c r="D83" s="13">
        <v>280</v>
      </c>
      <c r="E83" s="13" t="s">
        <v>100</v>
      </c>
      <c r="F83" s="13"/>
      <c r="G83" s="13">
        <f t="shared" si="4"/>
        <v>0</v>
      </c>
      <c r="H83" s="14" t="s">
        <v>108</v>
      </c>
    </row>
    <row r="84" customHeight="1" spans="1:8">
      <c r="A84" s="11">
        <v>31</v>
      </c>
      <c r="B84" s="12" t="s">
        <v>75</v>
      </c>
      <c r="C84" s="12"/>
      <c r="D84" s="13">
        <v>10.43</v>
      </c>
      <c r="E84" s="13" t="s">
        <v>100</v>
      </c>
      <c r="F84" s="13"/>
      <c r="G84" s="13">
        <f t="shared" si="4"/>
        <v>0</v>
      </c>
      <c r="H84" s="15" t="s">
        <v>109</v>
      </c>
    </row>
    <row r="85" customHeight="1" spans="1:8">
      <c r="A85" s="11">
        <v>32</v>
      </c>
      <c r="B85" s="12" t="s">
        <v>21</v>
      </c>
      <c r="C85" s="12"/>
      <c r="D85" s="12"/>
      <c r="E85" s="12"/>
      <c r="F85" s="5"/>
      <c r="G85" s="5">
        <f>SUM(G54:G84)</f>
        <v>0</v>
      </c>
      <c r="H85" s="5"/>
    </row>
    <row r="86" customHeight="1" spans="1:8">
      <c r="A86" s="5" t="s">
        <v>110</v>
      </c>
      <c r="B86" s="6" t="s">
        <v>111</v>
      </c>
      <c r="C86" s="7"/>
      <c r="D86" s="7"/>
      <c r="E86" s="7"/>
      <c r="F86" s="7"/>
      <c r="G86" s="7"/>
      <c r="H86" s="8"/>
    </row>
    <row r="87" customHeight="1" spans="1:8">
      <c r="A87" s="9" t="s">
        <v>2</v>
      </c>
      <c r="B87" s="9" t="s">
        <v>3</v>
      </c>
      <c r="C87" s="9" t="s">
        <v>4</v>
      </c>
      <c r="D87" s="9" t="s">
        <v>5</v>
      </c>
      <c r="E87" s="9" t="s">
        <v>6</v>
      </c>
      <c r="F87" s="9" t="s">
        <v>7</v>
      </c>
      <c r="G87" s="9" t="s">
        <v>8</v>
      </c>
      <c r="H87" s="10" t="s">
        <v>9</v>
      </c>
    </row>
    <row r="88" customHeight="1" spans="1:8">
      <c r="A88" s="11">
        <v>1</v>
      </c>
      <c r="B88" s="12" t="s">
        <v>112</v>
      </c>
      <c r="C88" s="9" t="s">
        <v>113</v>
      </c>
      <c r="D88" s="13">
        <v>25</v>
      </c>
      <c r="E88" s="13" t="s">
        <v>17</v>
      </c>
      <c r="F88" s="13"/>
      <c r="G88" s="13">
        <f>F88*D88</f>
        <v>0</v>
      </c>
      <c r="H88" s="14" t="s">
        <v>114</v>
      </c>
    </row>
    <row r="89" customHeight="1" spans="1:8">
      <c r="A89" s="11">
        <v>2</v>
      </c>
      <c r="B89" s="12" t="s">
        <v>115</v>
      </c>
      <c r="C89" s="9" t="s">
        <v>113</v>
      </c>
      <c r="D89" s="13">
        <v>2</v>
      </c>
      <c r="E89" s="13" t="s">
        <v>17</v>
      </c>
      <c r="F89" s="13"/>
      <c r="G89" s="13">
        <f t="shared" ref="G89:G100" si="5">F89*D89</f>
        <v>0</v>
      </c>
      <c r="H89" s="14" t="s">
        <v>116</v>
      </c>
    </row>
    <row r="90" customHeight="1" spans="1:8">
      <c r="A90" s="11">
        <v>3</v>
      </c>
      <c r="B90" s="12" t="s">
        <v>117</v>
      </c>
      <c r="C90" s="9"/>
      <c r="D90" s="13">
        <v>25</v>
      </c>
      <c r="E90" s="13" t="s">
        <v>92</v>
      </c>
      <c r="F90" s="13"/>
      <c r="G90" s="13">
        <f t="shared" si="5"/>
        <v>0</v>
      </c>
      <c r="H90" s="14"/>
    </row>
    <row r="91" customHeight="1" spans="1:8">
      <c r="A91" s="11">
        <v>4</v>
      </c>
      <c r="B91" s="12" t="s">
        <v>118</v>
      </c>
      <c r="C91" s="9"/>
      <c r="D91" s="13">
        <v>3</v>
      </c>
      <c r="E91" s="13" t="s">
        <v>34</v>
      </c>
      <c r="F91" s="13"/>
      <c r="G91" s="13">
        <f t="shared" si="5"/>
        <v>0</v>
      </c>
      <c r="H91" s="16" t="s">
        <v>119</v>
      </c>
    </row>
    <row r="92" customHeight="1" spans="1:8">
      <c r="A92" s="11">
        <v>5</v>
      </c>
      <c r="B92" s="12" t="s">
        <v>120</v>
      </c>
      <c r="C92" s="9"/>
      <c r="D92" s="13">
        <v>1</v>
      </c>
      <c r="E92" s="13" t="s">
        <v>17</v>
      </c>
      <c r="F92" s="13"/>
      <c r="G92" s="13">
        <f t="shared" si="5"/>
        <v>0</v>
      </c>
      <c r="H92" s="16" t="s">
        <v>121</v>
      </c>
    </row>
    <row r="93" customHeight="1" spans="1:8">
      <c r="A93" s="11">
        <v>6</v>
      </c>
      <c r="B93" s="12" t="s">
        <v>122</v>
      </c>
      <c r="C93" s="9"/>
      <c r="D93" s="13">
        <v>6</v>
      </c>
      <c r="E93" s="13" t="s">
        <v>123</v>
      </c>
      <c r="F93" s="13"/>
      <c r="G93" s="13">
        <f t="shared" si="5"/>
        <v>0</v>
      </c>
      <c r="H93" s="16"/>
    </row>
    <row r="94" customHeight="1" spans="1:8">
      <c r="A94" s="11">
        <v>7</v>
      </c>
      <c r="B94" s="12" t="s">
        <v>124</v>
      </c>
      <c r="C94" s="9" t="s">
        <v>113</v>
      </c>
      <c r="D94" s="13">
        <v>1</v>
      </c>
      <c r="E94" s="13" t="s">
        <v>17</v>
      </c>
      <c r="F94" s="13"/>
      <c r="G94" s="13">
        <f t="shared" si="5"/>
        <v>0</v>
      </c>
      <c r="H94" s="16"/>
    </row>
    <row r="95" customHeight="1" spans="1:8">
      <c r="A95" s="11">
        <v>8</v>
      </c>
      <c r="B95" s="12" t="s">
        <v>125</v>
      </c>
      <c r="C95" s="9"/>
      <c r="D95" s="13">
        <v>1</v>
      </c>
      <c r="E95" s="13" t="s">
        <v>17</v>
      </c>
      <c r="F95" s="13"/>
      <c r="G95" s="13">
        <f t="shared" si="5"/>
        <v>0</v>
      </c>
      <c r="H95" s="15" t="s">
        <v>126</v>
      </c>
    </row>
    <row r="96" customHeight="1" spans="1:8">
      <c r="A96" s="11">
        <v>9</v>
      </c>
      <c r="B96" s="12" t="s">
        <v>127</v>
      </c>
      <c r="C96" s="12"/>
      <c r="D96" s="13">
        <v>3</v>
      </c>
      <c r="E96" s="13" t="s">
        <v>34</v>
      </c>
      <c r="F96" s="13"/>
      <c r="G96" s="13">
        <f t="shared" si="5"/>
        <v>0</v>
      </c>
      <c r="H96" s="15"/>
    </row>
    <row r="97" customHeight="1" spans="1:8">
      <c r="A97" s="11">
        <v>10</v>
      </c>
      <c r="B97" s="12" t="s">
        <v>128</v>
      </c>
      <c r="C97" s="12"/>
      <c r="D97" s="13">
        <v>600</v>
      </c>
      <c r="E97" s="13" t="s">
        <v>100</v>
      </c>
      <c r="F97" s="13"/>
      <c r="G97" s="13">
        <f t="shared" si="5"/>
        <v>0</v>
      </c>
      <c r="H97" s="15" t="s">
        <v>129</v>
      </c>
    </row>
    <row r="98" customHeight="1" spans="1:8">
      <c r="A98" s="11">
        <v>11</v>
      </c>
      <c r="B98" s="12" t="s">
        <v>107</v>
      </c>
      <c r="C98" s="12"/>
      <c r="D98" s="13">
        <v>2500</v>
      </c>
      <c r="E98" s="13" t="s">
        <v>100</v>
      </c>
      <c r="F98" s="13"/>
      <c r="G98" s="13">
        <f t="shared" si="5"/>
        <v>0</v>
      </c>
      <c r="H98" s="14" t="s">
        <v>108</v>
      </c>
    </row>
    <row r="99" customHeight="1" spans="1:8">
      <c r="A99" s="11">
        <v>12</v>
      </c>
      <c r="B99" s="12" t="s">
        <v>75</v>
      </c>
      <c r="C99" s="12"/>
      <c r="D99" s="13">
        <v>600</v>
      </c>
      <c r="E99" s="13" t="s">
        <v>100</v>
      </c>
      <c r="F99" s="13"/>
      <c r="G99" s="13">
        <f t="shared" si="5"/>
        <v>0</v>
      </c>
      <c r="H99" s="15" t="s">
        <v>109</v>
      </c>
    </row>
    <row r="100" customHeight="1" spans="1:8">
      <c r="A100" s="11">
        <v>13</v>
      </c>
      <c r="B100" s="12" t="s">
        <v>130</v>
      </c>
      <c r="C100" s="12"/>
      <c r="D100" s="13">
        <v>2500</v>
      </c>
      <c r="E100" s="13" t="s">
        <v>100</v>
      </c>
      <c r="F100" s="13"/>
      <c r="G100" s="13">
        <f t="shared" si="5"/>
        <v>0</v>
      </c>
      <c r="H100" s="15" t="s">
        <v>131</v>
      </c>
    </row>
    <row r="101" customHeight="1" spans="1:8">
      <c r="A101" s="11">
        <v>14</v>
      </c>
      <c r="B101" s="12" t="s">
        <v>21</v>
      </c>
      <c r="C101" s="12"/>
      <c r="D101" s="12"/>
      <c r="E101" s="12"/>
      <c r="F101" s="21"/>
      <c r="G101" s="22">
        <f>SUM(G88:G100)</f>
        <v>0</v>
      </c>
      <c r="H101" s="23"/>
    </row>
    <row r="102" customHeight="1" spans="1:8">
      <c r="A102" s="5" t="s">
        <v>132</v>
      </c>
      <c r="B102" s="6" t="s">
        <v>133</v>
      </c>
      <c r="C102" s="7"/>
      <c r="D102" s="7"/>
      <c r="E102" s="7"/>
      <c r="F102" s="7"/>
      <c r="G102" s="7"/>
      <c r="H102" s="8"/>
    </row>
    <row r="103" customHeight="1" spans="1:8">
      <c r="A103" s="9" t="s">
        <v>2</v>
      </c>
      <c r="B103" s="9" t="s">
        <v>3</v>
      </c>
      <c r="C103" s="9" t="s">
        <v>4</v>
      </c>
      <c r="D103" s="9" t="s">
        <v>5</v>
      </c>
      <c r="E103" s="9" t="s">
        <v>6</v>
      </c>
      <c r="F103" s="9" t="s">
        <v>7</v>
      </c>
      <c r="G103" s="9" t="s">
        <v>8</v>
      </c>
      <c r="H103" s="10" t="s">
        <v>9</v>
      </c>
    </row>
    <row r="104" ht="114" customHeight="1" spans="1:8">
      <c r="A104" s="22">
        <v>1</v>
      </c>
      <c r="B104" s="24" t="s">
        <v>134</v>
      </c>
      <c r="C104" s="9" t="s">
        <v>135</v>
      </c>
      <c r="D104" s="13">
        <v>2</v>
      </c>
      <c r="E104" s="24" t="s">
        <v>17</v>
      </c>
      <c r="F104" s="22"/>
      <c r="G104" s="22">
        <f>D104*F104</f>
        <v>0</v>
      </c>
      <c r="H104" s="25" t="s">
        <v>136</v>
      </c>
    </row>
    <row r="105" customHeight="1" spans="1:8">
      <c r="A105" s="22">
        <v>2</v>
      </c>
      <c r="B105" s="24" t="s">
        <v>137</v>
      </c>
      <c r="C105" s="9" t="s">
        <v>135</v>
      </c>
      <c r="D105" s="13">
        <v>2</v>
      </c>
      <c r="E105" s="24" t="s">
        <v>17</v>
      </c>
      <c r="F105" s="22"/>
      <c r="G105" s="22">
        <f t="shared" ref="G105:G110" si="6">D105*F105</f>
        <v>0</v>
      </c>
      <c r="H105" s="25" t="s">
        <v>138</v>
      </c>
    </row>
    <row r="106" customHeight="1" spans="1:8">
      <c r="A106" s="22">
        <v>3</v>
      </c>
      <c r="B106" s="24" t="s">
        <v>139</v>
      </c>
      <c r="C106" s="9" t="s">
        <v>135</v>
      </c>
      <c r="D106" s="13">
        <v>2</v>
      </c>
      <c r="E106" s="24" t="s">
        <v>17</v>
      </c>
      <c r="F106" s="22"/>
      <c r="G106" s="22">
        <f t="shared" si="6"/>
        <v>0</v>
      </c>
      <c r="H106" s="25" t="s">
        <v>140</v>
      </c>
    </row>
    <row r="107" customHeight="1" spans="1:8">
      <c r="A107" s="22">
        <v>4</v>
      </c>
      <c r="B107" s="24" t="s">
        <v>141</v>
      </c>
      <c r="C107" s="9" t="s">
        <v>135</v>
      </c>
      <c r="D107" s="13">
        <v>2</v>
      </c>
      <c r="E107" s="24" t="s">
        <v>34</v>
      </c>
      <c r="F107" s="22"/>
      <c r="G107" s="22">
        <f t="shared" si="6"/>
        <v>0</v>
      </c>
      <c r="H107" s="25" t="s">
        <v>142</v>
      </c>
    </row>
    <row r="108" ht="36" customHeight="1" spans="1:8">
      <c r="A108" s="22">
        <v>5</v>
      </c>
      <c r="B108" s="24" t="s">
        <v>143</v>
      </c>
      <c r="C108" s="9" t="s">
        <v>135</v>
      </c>
      <c r="D108" s="13">
        <v>2</v>
      </c>
      <c r="E108" s="24" t="s">
        <v>17</v>
      </c>
      <c r="F108" s="22"/>
      <c r="G108" s="22">
        <f t="shared" si="6"/>
        <v>0</v>
      </c>
      <c r="H108" s="25" t="s">
        <v>144</v>
      </c>
    </row>
    <row r="109" ht="30" customHeight="1" spans="1:8">
      <c r="A109" s="22">
        <v>6</v>
      </c>
      <c r="B109" s="24" t="s">
        <v>145</v>
      </c>
      <c r="C109" s="9" t="s">
        <v>135</v>
      </c>
      <c r="D109" s="13">
        <v>2</v>
      </c>
      <c r="E109" s="24" t="s">
        <v>17</v>
      </c>
      <c r="F109" s="22"/>
      <c r="G109" s="22">
        <f t="shared" si="6"/>
        <v>0</v>
      </c>
      <c r="H109" s="25" t="s">
        <v>146</v>
      </c>
    </row>
    <row r="110" ht="90" customHeight="1" spans="1:8">
      <c r="A110" s="22">
        <v>7</v>
      </c>
      <c r="B110" s="24" t="s">
        <v>147</v>
      </c>
      <c r="C110" s="9" t="s">
        <v>135</v>
      </c>
      <c r="D110" s="13">
        <v>1</v>
      </c>
      <c r="E110" s="24" t="s">
        <v>34</v>
      </c>
      <c r="F110" s="22"/>
      <c r="G110" s="22">
        <f t="shared" si="6"/>
        <v>0</v>
      </c>
      <c r="H110" s="25" t="s">
        <v>148</v>
      </c>
    </row>
    <row r="111" customHeight="1" spans="1:8">
      <c r="A111" s="22">
        <v>8</v>
      </c>
      <c r="B111" s="12" t="s">
        <v>21</v>
      </c>
      <c r="C111" s="12"/>
      <c r="D111" s="12"/>
      <c r="E111" s="12"/>
      <c r="F111" s="22"/>
      <c r="G111" s="22">
        <f>SUM(G104:G110)</f>
        <v>0</v>
      </c>
      <c r="H111" s="22"/>
    </row>
    <row r="112" customHeight="1" spans="1:8">
      <c r="A112" s="26" t="s">
        <v>149</v>
      </c>
      <c r="B112" s="6" t="s">
        <v>150</v>
      </c>
      <c r="C112" s="7"/>
      <c r="D112" s="7"/>
      <c r="E112" s="7"/>
      <c r="F112" s="7"/>
      <c r="G112" s="7"/>
      <c r="H112" s="8"/>
    </row>
    <row r="113" customHeight="1" spans="1:8">
      <c r="A113" s="9" t="s">
        <v>2</v>
      </c>
      <c r="B113" s="9" t="s">
        <v>3</v>
      </c>
      <c r="C113" s="9" t="s">
        <v>4</v>
      </c>
      <c r="D113" s="9" t="s">
        <v>5</v>
      </c>
      <c r="E113" s="9" t="s">
        <v>6</v>
      </c>
      <c r="F113" s="9" t="s">
        <v>7</v>
      </c>
      <c r="G113" s="9" t="s">
        <v>8</v>
      </c>
      <c r="H113" s="10" t="s">
        <v>9</v>
      </c>
    </row>
    <row r="114" ht="67.05" customHeight="1" spans="1:8">
      <c r="A114" s="9">
        <v>1</v>
      </c>
      <c r="B114" s="9" t="s">
        <v>151</v>
      </c>
      <c r="C114" s="9" t="s">
        <v>135</v>
      </c>
      <c r="D114" s="9">
        <v>2</v>
      </c>
      <c r="E114" s="9" t="s">
        <v>17</v>
      </c>
      <c r="F114" s="9"/>
      <c r="G114" s="22">
        <f t="shared" ref="G114:G120" si="7">D114*F114</f>
        <v>0</v>
      </c>
      <c r="H114" s="25" t="s">
        <v>152</v>
      </c>
    </row>
    <row r="115" ht="60" customHeight="1" spans="1:8">
      <c r="A115" s="22">
        <v>2</v>
      </c>
      <c r="B115" s="12" t="s">
        <v>153</v>
      </c>
      <c r="C115" s="9" t="s">
        <v>135</v>
      </c>
      <c r="D115" s="12">
        <v>3</v>
      </c>
      <c r="E115" s="9" t="s">
        <v>17</v>
      </c>
      <c r="F115" s="22"/>
      <c r="G115" s="22">
        <f t="shared" si="7"/>
        <v>0</v>
      </c>
      <c r="H115" s="25" t="s">
        <v>152</v>
      </c>
    </row>
    <row r="116" customHeight="1" spans="1:8">
      <c r="A116" s="22">
        <v>3</v>
      </c>
      <c r="B116" s="12" t="s">
        <v>21</v>
      </c>
      <c r="C116" s="12"/>
      <c r="D116" s="12"/>
      <c r="E116" s="12"/>
      <c r="F116" s="22"/>
      <c r="G116" s="22">
        <f>G114+G115</f>
        <v>0</v>
      </c>
      <c r="H116" s="22"/>
    </row>
    <row r="117" customHeight="1" spans="1:8">
      <c r="A117" s="5" t="s">
        <v>154</v>
      </c>
      <c r="B117" s="6" t="s">
        <v>155</v>
      </c>
      <c r="C117" s="7"/>
      <c r="D117" s="7"/>
      <c r="E117" s="7"/>
      <c r="F117" s="7"/>
      <c r="G117" s="7"/>
      <c r="H117" s="8"/>
    </row>
    <row r="118" customHeight="1" spans="1:8">
      <c r="A118" s="9" t="s">
        <v>2</v>
      </c>
      <c r="B118" s="9" t="s">
        <v>3</v>
      </c>
      <c r="C118" s="9" t="s">
        <v>4</v>
      </c>
      <c r="D118" s="9" t="s">
        <v>5</v>
      </c>
      <c r="E118" s="9" t="s">
        <v>6</v>
      </c>
      <c r="F118" s="9" t="s">
        <v>7</v>
      </c>
      <c r="G118" s="9" t="s">
        <v>8</v>
      </c>
      <c r="H118" s="10" t="s">
        <v>9</v>
      </c>
    </row>
    <row r="119" customHeight="1" spans="1:8">
      <c r="A119" s="22">
        <v>1</v>
      </c>
      <c r="B119" s="9" t="s">
        <v>151</v>
      </c>
      <c r="C119" s="9" t="s">
        <v>135</v>
      </c>
      <c r="D119" s="12">
        <v>4</v>
      </c>
      <c r="E119" s="9" t="s">
        <v>17</v>
      </c>
      <c r="F119" s="22"/>
      <c r="G119" s="22">
        <f t="shared" si="7"/>
        <v>0</v>
      </c>
      <c r="H119" s="25" t="s">
        <v>152</v>
      </c>
    </row>
    <row r="120" customHeight="1" spans="1:8">
      <c r="A120" s="22">
        <v>2</v>
      </c>
      <c r="B120" s="12" t="s">
        <v>153</v>
      </c>
      <c r="C120" s="9" t="s">
        <v>135</v>
      </c>
      <c r="D120" s="12">
        <v>2</v>
      </c>
      <c r="E120" s="9" t="s">
        <v>17</v>
      </c>
      <c r="F120" s="22"/>
      <c r="G120" s="22">
        <f t="shared" si="7"/>
        <v>0</v>
      </c>
      <c r="H120" s="25" t="s">
        <v>152</v>
      </c>
    </row>
    <row r="121" customHeight="1" spans="1:8">
      <c r="A121" s="22"/>
      <c r="B121" s="12" t="s">
        <v>156</v>
      </c>
      <c r="C121" s="9"/>
      <c r="D121" s="12">
        <v>14</v>
      </c>
      <c r="E121" s="9" t="s">
        <v>49</v>
      </c>
      <c r="F121" s="22"/>
      <c r="G121" s="22"/>
      <c r="H121" s="25"/>
    </row>
    <row r="122" customHeight="1" spans="1:8">
      <c r="A122" s="22">
        <v>3</v>
      </c>
      <c r="B122" s="12" t="s">
        <v>21</v>
      </c>
      <c r="C122" s="12"/>
      <c r="D122" s="12"/>
      <c r="E122" s="12"/>
      <c r="F122" s="22"/>
      <c r="G122" s="22">
        <f>G119+G120</f>
        <v>0</v>
      </c>
      <c r="H122" s="25"/>
    </row>
    <row r="123" customHeight="1" spans="1:8">
      <c r="A123" s="5" t="s">
        <v>157</v>
      </c>
      <c r="B123" s="5"/>
      <c r="C123" s="5"/>
      <c r="D123" s="5"/>
      <c r="E123" s="5"/>
      <c r="F123" s="5"/>
      <c r="G123" s="5"/>
      <c r="H123" s="5"/>
    </row>
    <row r="124" customHeight="1" spans="1:8">
      <c r="A124" s="9" t="s">
        <v>2</v>
      </c>
      <c r="B124" s="9" t="s">
        <v>3</v>
      </c>
      <c r="C124" s="9"/>
      <c r="D124" s="9" t="s">
        <v>5</v>
      </c>
      <c r="E124" s="9" t="s">
        <v>6</v>
      </c>
      <c r="F124" s="9" t="s">
        <v>7</v>
      </c>
      <c r="G124" s="9" t="s">
        <v>8</v>
      </c>
      <c r="H124" s="10" t="s">
        <v>9</v>
      </c>
    </row>
    <row r="125" customHeight="1" spans="1:8">
      <c r="A125" s="9">
        <v>1</v>
      </c>
      <c r="B125" s="9" t="s">
        <v>156</v>
      </c>
      <c r="C125" s="9"/>
      <c r="D125" s="9">
        <v>14</v>
      </c>
      <c r="E125" s="22" t="s">
        <v>49</v>
      </c>
      <c r="F125" s="9"/>
      <c r="G125" s="22">
        <f>F125*D125</f>
        <v>0</v>
      </c>
      <c r="H125" s="10"/>
    </row>
    <row r="126" customHeight="1" spans="1:8">
      <c r="A126" s="22">
        <v>2</v>
      </c>
      <c r="B126" s="22" t="s">
        <v>158</v>
      </c>
      <c r="C126" s="22"/>
      <c r="D126" s="22">
        <v>470</v>
      </c>
      <c r="E126" s="22" t="s">
        <v>49</v>
      </c>
      <c r="F126" s="22"/>
      <c r="G126" s="22">
        <f>F126*D126</f>
        <v>0</v>
      </c>
      <c r="H126" s="22"/>
    </row>
    <row r="127" customHeight="1" spans="1:8">
      <c r="A127" s="27" t="s">
        <v>159</v>
      </c>
      <c r="B127" s="28"/>
      <c r="C127" s="28"/>
      <c r="D127" s="28"/>
      <c r="E127" s="28"/>
      <c r="F127" s="28"/>
      <c r="G127" s="28"/>
      <c r="H127" s="29"/>
    </row>
    <row r="128" ht="45" customHeight="1" spans="1:8">
      <c r="A128" s="21"/>
      <c r="B128" s="27" t="s">
        <v>8</v>
      </c>
      <c r="C128" s="28"/>
      <c r="D128" s="28"/>
      <c r="E128" s="29"/>
      <c r="F128" s="21"/>
      <c r="G128" s="21">
        <f>G126+G111+G101+G85+G51+G22+G14+G9+G122+G116+G125</f>
        <v>0</v>
      </c>
      <c r="H128" s="23"/>
    </row>
  </sheetData>
  <mergeCells count="21">
    <mergeCell ref="B1:H1"/>
    <mergeCell ref="B9:E9"/>
    <mergeCell ref="B10:H10"/>
    <mergeCell ref="B14:E14"/>
    <mergeCell ref="B15:H15"/>
    <mergeCell ref="B22:E22"/>
    <mergeCell ref="B23:H23"/>
    <mergeCell ref="B51:E51"/>
    <mergeCell ref="B52:H52"/>
    <mergeCell ref="B85:E85"/>
    <mergeCell ref="B86:H86"/>
    <mergeCell ref="B101:E101"/>
    <mergeCell ref="B102:H102"/>
    <mergeCell ref="B111:E111"/>
    <mergeCell ref="B112:H112"/>
    <mergeCell ref="B116:E116"/>
    <mergeCell ref="B117:H117"/>
    <mergeCell ref="B122:E122"/>
    <mergeCell ref="A123:H123"/>
    <mergeCell ref="A127:H127"/>
    <mergeCell ref="B128:E128"/>
  </mergeCells>
  <conditionalFormatting sqref="B3:H3">
    <cfRule type="expression" dxfId="0" priority="3">
      <formula>$B3=1</formula>
    </cfRule>
  </conditionalFormatting>
  <conditionalFormatting sqref="B4:F4">
    <cfRule type="expression" dxfId="0" priority="165">
      <formula>$B4=1</formula>
    </cfRule>
  </conditionalFormatting>
  <conditionalFormatting sqref="B22:C22">
    <cfRule type="expression" dxfId="0" priority="28">
      <formula>$B22=1</formula>
    </cfRule>
    <cfRule type="expression" dxfId="1" priority="29">
      <formula>$J22="是"</formula>
    </cfRule>
  </conditionalFormatting>
  <conditionalFormatting sqref="D29:F29">
    <cfRule type="expression" dxfId="1" priority="73">
      <formula>$J48="是"</formula>
    </cfRule>
  </conditionalFormatting>
  <conditionalFormatting sqref="D32:F32">
    <cfRule type="expression" dxfId="1" priority="418">
      <formula>#REF!="是"</formula>
    </cfRule>
  </conditionalFormatting>
  <conditionalFormatting sqref="D35:F35">
    <cfRule type="expression" dxfId="1" priority="419">
      <formula>$J84="是"</formula>
    </cfRule>
  </conditionalFormatting>
  <conditionalFormatting sqref="D38:F38">
    <cfRule type="expression" dxfId="1" priority="420">
      <formula>#REF!="是"</formula>
    </cfRule>
  </conditionalFormatting>
  <conditionalFormatting sqref="D41:F41">
    <cfRule type="expression" dxfId="1" priority="63">
      <formula>$J87="是"</formula>
    </cfRule>
  </conditionalFormatting>
  <conditionalFormatting sqref="D44:F44">
    <cfRule type="expression" dxfId="1" priority="430">
      <formula>$J92="是"</formula>
    </cfRule>
  </conditionalFormatting>
  <conditionalFormatting sqref="H44">
    <cfRule type="expression" dxfId="0" priority="70">
      <formula>$B25=1</formula>
    </cfRule>
  </conditionalFormatting>
  <conditionalFormatting sqref="H47">
    <cfRule type="expression" dxfId="0" priority="405">
      <formula>$B32=1</formula>
    </cfRule>
  </conditionalFormatting>
  <conditionalFormatting sqref="H48">
    <cfRule type="expression" dxfId="0" priority="414">
      <formula>$B29=1</formula>
    </cfRule>
  </conditionalFormatting>
  <conditionalFormatting sqref="F51">
    <cfRule type="expression" dxfId="0" priority="57">
      <formula>$B51=1</formula>
    </cfRule>
  </conditionalFormatting>
  <conditionalFormatting sqref="C54">
    <cfRule type="expression" dxfId="1" priority="2">
      <formula>$J54="是"</formula>
    </cfRule>
    <cfRule type="expression" dxfId="0" priority="1">
      <formula>$B54=1</formula>
    </cfRule>
  </conditionalFormatting>
  <conditionalFormatting sqref="B85:C85">
    <cfRule type="expression" dxfId="1" priority="20">
      <formula>$J85="是"</formula>
    </cfRule>
  </conditionalFormatting>
  <conditionalFormatting sqref="F85">
    <cfRule type="expression" dxfId="0" priority="54">
      <formula>$B85=1</formula>
    </cfRule>
  </conditionalFormatting>
  <conditionalFormatting sqref="D100:F100">
    <cfRule type="expression" dxfId="0" priority="32">
      <formula>$B100=1</formula>
    </cfRule>
  </conditionalFormatting>
  <conditionalFormatting sqref="B101:C101">
    <cfRule type="expression" dxfId="1" priority="16">
      <formula>$J101="是"</formula>
    </cfRule>
  </conditionalFormatting>
  <conditionalFormatting sqref="B116:C116">
    <cfRule type="expression" dxfId="0" priority="9">
      <formula>$B116=1</formula>
    </cfRule>
    <cfRule type="expression" dxfId="1" priority="10">
      <formula>$J116="是"</formula>
    </cfRule>
  </conditionalFormatting>
  <conditionalFormatting sqref="B122:C122">
    <cfRule type="expression" dxfId="0" priority="5">
      <formula>$B122=1</formula>
    </cfRule>
    <cfRule type="expression" dxfId="1" priority="6">
      <formula>$J122="是"</formula>
    </cfRule>
  </conditionalFormatting>
  <conditionalFormatting sqref="B88:B95">
    <cfRule type="expression" dxfId="0" priority="46">
      <formula>$B88=1</formula>
    </cfRule>
  </conditionalFormatting>
  <conditionalFormatting sqref="B120:B121">
    <cfRule type="expression" dxfId="0" priority="7">
      <formula>$B120=1</formula>
    </cfRule>
    <cfRule type="expression" dxfId="1" priority="8">
      <formula>$J120="是"</formula>
    </cfRule>
  </conditionalFormatting>
  <conditionalFormatting sqref="D104:D110">
    <cfRule type="expression" dxfId="0" priority="13">
      <formula>$B104=1</formula>
    </cfRule>
    <cfRule type="expression" dxfId="1" priority="14">
      <formula>$J104="是"</formula>
    </cfRule>
  </conditionalFormatting>
  <conditionalFormatting sqref="G25:G51">
    <cfRule type="expression" dxfId="0" priority="25">
      <formula>$B25=1</formula>
    </cfRule>
    <cfRule type="expression" dxfId="1" priority="26">
      <formula>$J25="是"</formula>
    </cfRule>
  </conditionalFormatting>
  <conditionalFormatting sqref="H40:H43">
    <cfRule type="expression" dxfId="0" priority="400">
      <formula>$B25=1</formula>
    </cfRule>
  </conditionalFormatting>
  <conditionalFormatting sqref="H40:H51">
    <cfRule type="expression" dxfId="1" priority="68">
      <formula>$J40="是"</formula>
    </cfRule>
  </conditionalFormatting>
  <conditionalFormatting sqref="H45:H46">
    <cfRule type="expression" dxfId="0" priority="69">
      <formula>$B23=1</formula>
    </cfRule>
  </conditionalFormatting>
  <conditionalFormatting sqref="H49:H51">
    <cfRule type="expression" dxfId="0" priority="410">
      <formula>$B27=1</formula>
    </cfRule>
  </conditionalFormatting>
  <conditionalFormatting sqref="B3:B9 C9 F9:H9 C12:H13 B12:B14 C14 F14:H14 B17:H21 F22:H22">
    <cfRule type="expression" dxfId="1" priority="399">
      <formula>$J3="是"</formula>
    </cfRule>
  </conditionalFormatting>
  <conditionalFormatting sqref="C3:H8">
    <cfRule type="expression" dxfId="1" priority="4">
      <formula>$J3="是"</formula>
    </cfRule>
  </conditionalFormatting>
  <conditionalFormatting sqref="G4:H8 C5:F8 B5:B9 C9 F9:H9 B12:B14 C14 F14:H14 F22:H22">
    <cfRule type="expression" dxfId="0" priority="101">
      <formula>$B4=1</formula>
    </cfRule>
  </conditionalFormatting>
  <conditionalFormatting sqref="C12:H13">
    <cfRule type="expression" dxfId="0" priority="30">
      <formula>$B12=1</formula>
    </cfRule>
  </conditionalFormatting>
  <conditionalFormatting sqref="B17:H21">
    <cfRule type="expression" dxfId="0" priority="27">
      <formula>$B17=1</formula>
    </cfRule>
  </conditionalFormatting>
  <conditionalFormatting sqref="B18:C19">
    <cfRule type="expression" dxfId="0" priority="93">
      <formula>$B18=1</formula>
    </cfRule>
  </conditionalFormatting>
  <conditionalFormatting sqref="B25:C51">
    <cfRule type="expression" dxfId="0" priority="23">
      <formula>$B25=1</formula>
    </cfRule>
    <cfRule type="expression" dxfId="1" priority="24">
      <formula>$J25="是"</formula>
    </cfRule>
  </conditionalFormatting>
  <conditionalFormatting sqref="D25:F26">
    <cfRule type="expression" dxfId="1" priority="409">
      <formula>$J40="是"</formula>
    </cfRule>
  </conditionalFormatting>
  <conditionalFormatting sqref="D25:F50">
    <cfRule type="expression" dxfId="0" priority="56">
      <formula>$B25=1</formula>
    </cfRule>
  </conditionalFormatting>
  <conditionalFormatting sqref="D27:F28">
    <cfRule type="expression" dxfId="1" priority="412">
      <formula>$J49="是"</formula>
    </cfRule>
  </conditionalFormatting>
  <conditionalFormatting sqref="D30:F31">
    <cfRule type="expression" dxfId="1" priority="74">
      <formula>$J52="是"</formula>
    </cfRule>
  </conditionalFormatting>
  <conditionalFormatting sqref="D33:F34 D36:F36">
    <cfRule type="expression" dxfId="1" priority="424">
      <formula>#REF!="是"</formula>
    </cfRule>
  </conditionalFormatting>
  <conditionalFormatting sqref="D37:F37 D39:F39">
    <cfRule type="expression" dxfId="1" priority="58">
      <formula>$J86="是"</formula>
    </cfRule>
  </conditionalFormatting>
  <conditionalFormatting sqref="D40:F40 D47:F47">
    <cfRule type="expression" dxfId="1" priority="437">
      <formula>$J91="是"</formula>
    </cfRule>
  </conditionalFormatting>
  <conditionalFormatting sqref="D42:F43">
    <cfRule type="expression" dxfId="1" priority="434">
      <formula>$J94="是"</formula>
    </cfRule>
  </conditionalFormatting>
  <conditionalFormatting sqref="D45:F46">
    <cfRule type="expression" dxfId="1" priority="431">
      <formula>$J99="是"</formula>
    </cfRule>
  </conditionalFormatting>
  <conditionalFormatting sqref="D48:F49">
    <cfRule type="expression" dxfId="1" priority="435">
      <formula>#REF!="是"</formula>
    </cfRule>
  </conditionalFormatting>
  <conditionalFormatting sqref="D50:F50 F51">
    <cfRule type="expression" dxfId="1" priority="436">
      <formula>#REF!="是"</formula>
    </cfRule>
  </conditionalFormatting>
  <conditionalFormatting sqref="B54 D54:F54 B55:F84 F85">
    <cfRule type="expression" dxfId="1" priority="55">
      <formula>$J54="是"</formula>
    </cfRule>
  </conditionalFormatting>
  <conditionalFormatting sqref="B54 D54:F54 B55:F84">
    <cfRule type="expression" dxfId="0" priority="53">
      <formula>$B54=1</formula>
    </cfRule>
  </conditionalFormatting>
  <conditionalFormatting sqref="G54:H85">
    <cfRule type="expression" dxfId="0" priority="21">
      <formula>$B54=1</formula>
    </cfRule>
    <cfRule type="expression" dxfId="1" priority="22">
      <formula>$J54="是"</formula>
    </cfRule>
  </conditionalFormatting>
  <conditionalFormatting sqref="B55:C56 B60:C61 B64:C65 B68:C69 B72:C73 B76:C77 B80:C81">
    <cfRule type="expression" dxfId="0" priority="52">
      <formula>$B55=1</formula>
    </cfRule>
  </conditionalFormatting>
  <conditionalFormatting sqref="B84:C85">
    <cfRule type="expression" dxfId="0" priority="19">
      <formula>$B84=1</formula>
    </cfRule>
  </conditionalFormatting>
  <conditionalFormatting sqref="B88:B95 D88:F95">
    <cfRule type="expression" dxfId="1" priority="49">
      <formula>$J88="是"</formula>
    </cfRule>
  </conditionalFormatting>
  <conditionalFormatting sqref="D88:F95">
    <cfRule type="expression" dxfId="0" priority="47">
      <formula>$B88=1</formula>
    </cfRule>
  </conditionalFormatting>
  <conditionalFormatting sqref="G88:H100">
    <cfRule type="expression" dxfId="0" priority="17">
      <formula>$B88=1</formula>
    </cfRule>
    <cfRule type="expression" dxfId="1" priority="18">
      <formula>$J88="是"</formula>
    </cfRule>
  </conditionalFormatting>
  <conditionalFormatting sqref="B96:C101">
    <cfRule type="expression" dxfId="0" priority="15">
      <formula>$B96=1</formula>
    </cfRule>
  </conditionalFormatting>
  <conditionalFormatting sqref="B96:F99">
    <cfRule type="expression" dxfId="0" priority="42">
      <formula>$B96=1</formula>
    </cfRule>
  </conditionalFormatting>
  <conditionalFormatting sqref="B96:F100">
    <cfRule type="expression" dxfId="1" priority="43">
      <formula>$J96="是"</formula>
    </cfRule>
  </conditionalFormatting>
  <conditionalFormatting sqref="B111:C111 B115">
    <cfRule type="expression" dxfId="0" priority="11">
      <formula>$B111=1</formula>
    </cfRule>
    <cfRule type="expression" dxfId="1" priority="12">
      <formula>$J111="是"</formula>
    </cfRule>
  </conditionalFormatting>
  <pageMargins left="0.078740157480315" right="0.078740157480315" top="0.078740157480315" bottom="0.31496062992126" header="0.078740157480315" footer="0.078740157480315"/>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新办公楼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李小兵（Dylan）</cp:lastModifiedBy>
  <dcterms:created xsi:type="dcterms:W3CDTF">2019-07-10T01:15:00Z</dcterms:created>
  <cp:lastPrinted>2019-07-10T01:32:00Z</cp:lastPrinted>
  <dcterms:modified xsi:type="dcterms:W3CDTF">2024-05-11T06:07:05Z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0CBC9A4646434B66B7E3973B90F1F2B0_13</vt:lpwstr>
  </property>
  <property fmtid="{D5CDD505-2E9C-101B-9397-08002B2CF9AE}" pid="3" name="KSOProductBuildVer">
    <vt:lpwstr>2052-12.1.0.16417</vt:lpwstr>
  </property>
</Properties>
</file>